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<sst xmlns="http://schemas.openxmlformats.org/spreadsheetml/2006/main" count="140" uniqueCount="135">
  <si>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</si>
  <si>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</si>
  <si>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</si>
  <si>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</si>
  <si>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</si>
  <si>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</si>
  <si>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</si>
  <si>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</si>
  <si>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</si>
  <si>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</si>
  <si>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</si>
  <si>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</si>
  <si>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</si>
  <si>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</si>
  <si>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</si>
  <si>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</si>
  <si>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</si>
  <si>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</si>
  <si>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</si>
  <si>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</si>
  <si>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</si>
  <si>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</si>
  <si>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</si>
  <si>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</si>
  <si>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</si>
  <si>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</si>
  <si>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</si>
  <si>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</si>
  <si>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</si>
  <si>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</si>
  <si>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</si>
  <si>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</si>
  <si>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</si>
  <si>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</si>
  <si>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</si>
  <si>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</si>
  <si>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</si>
  <si>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</si>
  <si>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</si>
  <si>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</si>
  <si>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</si>
  <si>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</si>
  <si>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</si>
  <si>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</si>
  <si>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</si>
  <si>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</si>
  <si>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</si>
  <si>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</si>
  <si>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</si>
  <si>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</si>
  <si>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</si>
  <si>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</si>
  <si>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612 1 13 01995 10 0515 130</t>
  </si>
  <si>
    <t>612 1 16 00000 00 0000 000</t>
  </si>
  <si>
    <t>612 1 17 00000 00 0000 000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</si>
  <si>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</si>
  <si>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</si>
  <si>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</si>
  <si>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</si>
  <si>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</si>
  <si>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</si>
  <si>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</si>
  <si>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</si>
  <si>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</si>
  <si>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</si>
  <si>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</si>
  <si>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</si>
  <si>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</si>
  <si>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</si>
  <si>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</si>
  <si>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</si>
  <si>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</si>
  <si>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</si>
  <si>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</si>
  <si>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</si>
  <si>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</si>
  <si>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</si>
  <si>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</si>
  <si>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</si>
  <si>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 xml:space="preserve">ПРОГНОЗИРУЕМЫЕ поступления доходов в местный бюджет на 2021 год </t>
  </si>
  <si>
    <t>612 2 02 16001 10 0000 150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</si>
  <si>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</si>
  <si>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</si>
  <si>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</si>
  <si>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</si>
  <si>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</si>
  <si>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612 2 02 20302 10 0000 150</t>
  </si>
  <si>
    <t>612 2 02 25497 10 0000 150</t>
  </si>
  <si>
    <t>Субсидии бюджетам сельских поселений на реализацию мероприятий по обеспечению жильем молодых семей</t>
  </si>
  <si>
    <t>Приложение №2</t>
  </si>
  <si>
    <t>% испол-нения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</si>
  <si>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</si>
  <si>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</si>
  <si>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</si>
  <si>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</si>
  <si>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</si>
  <si>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</si>
  <si>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</si>
  <si>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</si>
  <si>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Субсидии бюджетам сельских поселений на обеспечение комплексного развития сельских территорий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</si>
  <si>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</si>
  <si>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612 2 19 60010 10 0000 150</t>
  </si>
  <si>
    <t>182 1 01 02020 01 1000 110</t>
  </si>
  <si>
    <t>182 1 01 02030 01 1000 110</t>
  </si>
  <si>
    <t>182 1 01 02030 01 2100 110</t>
  </si>
  <si>
    <t>182 1 01 02030 01 3000 110</t>
  </si>
  <si>
    <t>612 1 11 09045 10      0111 120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</si>
  <si>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</si>
  <si>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</si>
  <si>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</si>
  <si>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Прочие доходы от компенсации затрат бюджетов сельских поселений</t>
  </si>
  <si>
    <t>612 1 14 02053 10 0000 410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</si>
  <si>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</si>
  <si>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612 1 14 00000 00 0000 000</t>
  </si>
  <si>
    <t>ДОХОДЫ ОТ ПРОДАЖИ МАТЕРИАЛЬНЫХ И НЕМАТЕРИАЛЬНЫХ АКТИВОВ</t>
  </si>
  <si>
    <t>612 1 17 01050 10 0000 180</t>
  </si>
  <si>
    <t>Невыясненные поступления, зачисляемые в бюджеты сельских поселений</t>
  </si>
  <si>
    <t>612 2 02 25576 10 0000 150</t>
  </si>
  <si>
    <t>612 1 16 02020 02 0000 140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</si>
  <si>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</si>
  <si>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Исполнение за  2021 год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</si>
  <si>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</si>
  <si>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612 1 16 10031 10 0000 140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</si>
  <si>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</si>
  <si>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</si>
  <si>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</si>
  <si>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</si>
  <si>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</si>
  <si>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</si>
  <si>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</si>
  <si>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</si>
  <si>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</si>
  <si>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</si>
  <si>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Утверждено бюджет МО Пудостьское сельское поселение на 2021 год</t>
  </si>
  <si>
    <t>№___ от _____________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</si>
</sst>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0" xfId="0" applyNumberFormat="1" applyFont="1" applyBorder="1" applyAlignment="1">
      <alignment horizontal="center" vertical="center" wrapText="1" readingOrder="1"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6" fillId="33" borderId="10" xfId="33" applyNumberFormat="1" applyFont="1" applyFill="1" applyBorder="1" applyAlignment="1">
      <alignment horizontal="center" vertical="center" wrapText="1" readingOrder="1"/>
      <protection/>
    </xf>
    <xf numFmtId="172" fontId="6" fillId="34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172" fontId="6" fillId="0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4" fontId="5" fillId="35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0" applyNumberFormat="1" applyFont="1" applyBorder="1" applyAlignment="1">
      <alignment horizontal="left" vertical="center" wrapText="1"/>
    </xf>
    <xf numFmtId="174" fontId="7" fillId="35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4" fontId="6" fillId="34" borderId="10" xfId="33" applyNumberFormat="1" applyFont="1" applyFill="1" applyBorder="1" applyAlignment="1">
      <alignment horizontal="right" vertical="center" wrapText="1" readingOrder="1"/>
      <protection/>
    </xf>
    <xf numFmtId="174" fontId="7" fillId="36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174" fontId="6" fillId="34" borderId="10" xfId="33" applyNumberFormat="1" applyFont="1" applyFill="1" applyBorder="1" applyAlignment="1">
      <alignment horizontal="right" vertical="center" wrapText="1" readingOrder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  <xf numFmtId="0" fontId="1" fillId="0" borderId="1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tabSelected="1" view="pageLayout" zoomScale="75" zoomScaleNormal="75" zoomScalePageLayoutView="75" workbookViewId="0" topLeftCell="A1">
      <selection activeCell="A8" sqref="A8:E8"/>
    </sheetView>
  </sheetViews>
  <sheetFormatPr defaultColWidth="9.140625" defaultRowHeight="15"/>
  <cols>
    <col min="1" max="1" width="24.7109375" style="0" customWidth="1"/>
    <col min="2" max="2" width="52.7109375" style="0" customWidth="1"/>
    <col min="3" max="3" width="16.00390625" style="0" customWidth="1"/>
    <col min="4" max="4" width="16.57421875" style="0" customWidth="1"/>
    <col min="5" max="5" width="14.00390625" style="0" customWidth="1"/>
  </cols>
  <sheetData>
    <row r="1" spans="1:5" ht="18" customHeight="1">
      <c r="A1" s="33" t="s">
        <v>89</v>
      </c>
      <c r="B1" s="33"/>
      <c r="C1" s="33"/>
      <c r="D1" s="29"/>
      <c r="E1" s="29"/>
    </row>
    <row r="2" spans="1:5" ht="18.75" customHeight="1">
      <c r="A2" s="34" t="s">
        <v>71</v>
      </c>
      <c r="B2" s="35"/>
      <c r="C2" s="35"/>
      <c r="D2" s="29"/>
      <c r="E2" s="29"/>
    </row>
    <row r="3" spans="1:5" ht="21.75" customHeight="1" hidden="1">
      <c r="A3" s="35"/>
      <c r="B3" s="35"/>
      <c r="C3" s="35"/>
      <c r="D3" s="29"/>
      <c r="E3" s="29"/>
    </row>
    <row r="4" spans="1:5" ht="21.75" customHeight="1" hidden="1">
      <c r="A4" s="35"/>
      <c r="B4" s="35"/>
      <c r="C4" s="35"/>
      <c r="D4" s="29"/>
      <c r="E4" s="29"/>
    </row>
    <row r="5" spans="1:5" ht="20.25" customHeight="1">
      <c r="A5" s="34" t="s">
        <v>57</v>
      </c>
      <c r="B5" s="35"/>
      <c r="C5" s="35"/>
      <c r="D5" s="29"/>
      <c r="E5" s="29"/>
    </row>
    <row r="6" spans="1:5" ht="27" customHeight="1" hidden="1">
      <c r="A6" s="35"/>
      <c r="B6" s="35"/>
      <c r="C6" s="35"/>
      <c r="D6" s="29"/>
      <c r="E6" s="29"/>
    </row>
    <row r="7" spans="1:5" ht="30.75" customHeight="1" hidden="1">
      <c r="A7" s="35"/>
      <c r="B7" s="35"/>
      <c r="C7" s="35"/>
      <c r="D7" s="29"/>
      <c r="E7" s="29"/>
    </row>
    <row r="8" spans="1:5" ht="19.5" customHeight="1">
      <c r="A8" s="28" t="s">
        <v>134</v>
      </c>
      <c r="B8" s="28"/>
      <c r="C8" s="28"/>
      <c r="D8" s="29"/>
      <c r="E8" s="29"/>
    </row>
    <row r="9" spans="1:5" ht="37.5" customHeight="1">
      <c r="A9" s="30" t="s">
        <v>79</v>
      </c>
      <c r="B9" s="31"/>
      <c r="C9" s="31"/>
      <c r="D9" s="32"/>
      <c r="E9" s="32"/>
    </row>
    <row r="10" spans="1:5" ht="129" customHeight="1">
      <c r="A10" s="6" t="s">
        <v>1</v>
      </c>
      <c r="B10" s="6" t="s">
        <v>0</v>
      </c>
      <c r="C10" s="6" t="s">
        <v>133</v>
      </c>
      <c r="D10" s="6" t="s">
        <v>120</v>
      </c>
      <c r="E10" s="6" t="s">
        <v>90</v>
      </c>
    </row>
    <row r="11" spans="1:5" ht="27" customHeight="1">
      <c r="A11" s="24"/>
      <c r="B11" s="19" t="s">
        <v>8</v>
      </c>
      <c r="C11" s="7">
        <f>C12+C42</f>
        <v>39757.1</v>
      </c>
      <c r="D11" s="7">
        <f>D12+D42</f>
        <v>41455.6</v>
      </c>
      <c r="E11" s="25">
        <f>D11/C11%</f>
        <v>104.27219289133262</v>
      </c>
    </row>
    <row r="12" spans="1:5" ht="25.5" customHeight="1">
      <c r="A12" s="24"/>
      <c r="B12" s="19" t="s">
        <v>28</v>
      </c>
      <c r="C12" s="7">
        <f>C13+C26+C31+C33+C36</f>
        <v>34650.2</v>
      </c>
      <c r="D12" s="7">
        <f>D13+D26+D31+D33+D36</f>
        <v>36280.6</v>
      </c>
      <c r="E12" s="25">
        <f aca="true" t="shared" si="0" ref="E12:E77">D12/C12%</f>
        <v>104.7053119462514</v>
      </c>
    </row>
    <row r="13" spans="1:5" ht="30.75" customHeight="1">
      <c r="A13" s="8" t="s">
        <v>34</v>
      </c>
      <c r="B13" s="8" t="s">
        <v>12</v>
      </c>
      <c r="C13" s="9">
        <f>C14+C15+C16+C17+C18+C19+C20+C21+C22+C23+C24+C25</f>
        <v>18988.199999999997</v>
      </c>
      <c r="D13" s="9">
        <f>D14+D15+D16+D17+D18+D19+D20+D21+D22+D23+D24+D25</f>
        <v>19783.499999999996</v>
      </c>
      <c r="E13" s="13">
        <f t="shared" si="0"/>
        <v>104.18839068474104</v>
      </c>
    </row>
    <row r="14" spans="1:5" ht="118.5" customHeight="1">
      <c r="A14" s="2" t="s">
        <v>41</v>
      </c>
      <c r="B14" s="22" t="s">
        <v>11</v>
      </c>
      <c r="C14" s="10">
        <v>12100.2</v>
      </c>
      <c r="D14" s="10">
        <v>12886.8</v>
      </c>
      <c r="E14" s="11">
        <f t="shared" si="0"/>
        <v>106.50071899638021</v>
      </c>
    </row>
    <row r="15" spans="1:5" ht="123.75" customHeight="1">
      <c r="A15" s="2" t="s">
        <v>42</v>
      </c>
      <c r="B15" s="3" t="s">
        <v>29</v>
      </c>
      <c r="C15" s="10">
        <v>4.8</v>
      </c>
      <c r="D15" s="10">
        <v>6.7</v>
      </c>
      <c r="E15" s="11">
        <f t="shared" si="0"/>
        <v>139.58333333333334</v>
      </c>
    </row>
    <row r="16" spans="1:5" ht="143.25" customHeight="1">
      <c r="A16" s="4" t="s">
        <v>94</v>
      </c>
      <c r="B16" s="5" t="s">
        <v>93</v>
      </c>
      <c r="C16" s="10">
        <v>4</v>
      </c>
      <c r="D16" s="10">
        <v>4</v>
      </c>
      <c r="E16" s="11">
        <f t="shared" si="0"/>
        <v>100</v>
      </c>
    </row>
    <row r="17" spans="1:5" ht="132" customHeight="1">
      <c r="A17" s="4" t="s">
        <v>96</v>
      </c>
      <c r="B17" s="5" t="s">
        <v>95</v>
      </c>
      <c r="C17" s="10">
        <v>0</v>
      </c>
      <c r="D17" s="10">
        <v>-0.13</v>
      </c>
      <c r="E17" s="11"/>
    </row>
    <row r="18" spans="1:5" ht="120" customHeight="1">
      <c r="A18" s="4" t="s">
        <v>96</v>
      </c>
      <c r="B18" s="5" t="s">
        <v>95</v>
      </c>
      <c r="C18" s="10">
        <v>0</v>
      </c>
      <c r="D18" s="10">
        <v>-0.01</v>
      </c>
      <c r="E18" s="11"/>
    </row>
    <row r="19" spans="1:5" ht="203.25" customHeight="1">
      <c r="A19" s="4" t="s">
        <v>102</v>
      </c>
      <c r="B19" s="5" t="s">
        <v>97</v>
      </c>
      <c r="C19" s="10">
        <v>5368.5</v>
      </c>
      <c r="D19" s="10">
        <v>5366.9</v>
      </c>
      <c r="E19" s="11">
        <f t="shared" si="0"/>
        <v>99.97019651671788</v>
      </c>
    </row>
    <row r="20" spans="1:5" ht="168" customHeight="1">
      <c r="A20" s="4" t="s">
        <v>128</v>
      </c>
      <c r="B20" s="5" t="s">
        <v>127</v>
      </c>
      <c r="C20" s="10">
        <v>0</v>
      </c>
      <c r="D20" s="10">
        <v>0.33</v>
      </c>
      <c r="E20" s="11"/>
    </row>
    <row r="21" spans="1:5" ht="114.75" customHeight="1">
      <c r="A21" s="2" t="s">
        <v>103</v>
      </c>
      <c r="B21" s="3" t="s">
        <v>98</v>
      </c>
      <c r="C21" s="10">
        <v>187.3</v>
      </c>
      <c r="D21" s="10">
        <v>188.1</v>
      </c>
      <c r="E21" s="11">
        <f t="shared" si="0"/>
        <v>100.42712226374799</v>
      </c>
    </row>
    <row r="22" spans="1:5" ht="89.25" customHeight="1">
      <c r="A22" s="2" t="s">
        <v>104</v>
      </c>
      <c r="B22" s="3" t="s">
        <v>125</v>
      </c>
      <c r="C22" s="10">
        <v>2.6</v>
      </c>
      <c r="D22" s="10">
        <v>2.6</v>
      </c>
      <c r="E22" s="11">
        <f t="shared" si="0"/>
        <v>100</v>
      </c>
    </row>
    <row r="23" spans="1:5" ht="112.5" customHeight="1">
      <c r="A23" s="2" t="s">
        <v>105</v>
      </c>
      <c r="B23" s="3" t="s">
        <v>126</v>
      </c>
      <c r="C23" s="10">
        <v>1.6</v>
      </c>
      <c r="D23" s="10">
        <v>1.6</v>
      </c>
      <c r="E23" s="11">
        <f t="shared" si="0"/>
        <v>100</v>
      </c>
    </row>
    <row r="24" spans="1:5" ht="108" customHeight="1">
      <c r="A24" s="4" t="s">
        <v>107</v>
      </c>
      <c r="B24" s="5" t="s">
        <v>108</v>
      </c>
      <c r="C24" s="10">
        <v>1319.2</v>
      </c>
      <c r="D24" s="10">
        <v>1326.6</v>
      </c>
      <c r="E24" s="11">
        <f t="shared" si="0"/>
        <v>100.56094602789568</v>
      </c>
    </row>
    <row r="25" spans="1:5" ht="135" customHeight="1">
      <c r="A25" s="4" t="s">
        <v>129</v>
      </c>
      <c r="B25" s="5" t="s">
        <v>130</v>
      </c>
      <c r="C25" s="10">
        <v>0</v>
      </c>
      <c r="D25" s="10">
        <v>0.01</v>
      </c>
      <c r="E25" s="11"/>
    </row>
    <row r="26" spans="1:5" ht="73.5" customHeight="1">
      <c r="A26" s="8" t="s">
        <v>35</v>
      </c>
      <c r="B26" s="8" t="s">
        <v>26</v>
      </c>
      <c r="C26" s="9">
        <f>C27+C28+C29+C30</f>
        <v>3147.9</v>
      </c>
      <c r="D26" s="9">
        <f>D27+D28+D29+D30</f>
        <v>3454.5</v>
      </c>
      <c r="E26" s="13">
        <f t="shared" si="0"/>
        <v>109.73982655103403</v>
      </c>
    </row>
    <row r="27" spans="1:5" ht="62.25" customHeight="1">
      <c r="A27" s="2" t="s">
        <v>43</v>
      </c>
      <c r="B27" s="18" t="s">
        <v>32</v>
      </c>
      <c r="C27" s="10">
        <v>1198.2</v>
      </c>
      <c r="D27" s="10">
        <v>1594.8</v>
      </c>
      <c r="E27" s="11">
        <f t="shared" si="0"/>
        <v>133.0996494742113</v>
      </c>
    </row>
    <row r="28" spans="1:5" ht="183" customHeight="1">
      <c r="A28" s="2" t="s">
        <v>92</v>
      </c>
      <c r="B28" s="18" t="s">
        <v>91</v>
      </c>
      <c r="C28" s="10">
        <v>10.3</v>
      </c>
      <c r="D28" s="10">
        <v>11.2</v>
      </c>
      <c r="E28" s="11">
        <f t="shared" si="0"/>
        <v>108.73786407766988</v>
      </c>
    </row>
    <row r="29" spans="1:5" ht="82.5" customHeight="1">
      <c r="A29" s="2" t="s">
        <v>44</v>
      </c>
      <c r="B29" s="18" t="s">
        <v>33</v>
      </c>
      <c r="C29" s="10">
        <v>1939.4</v>
      </c>
      <c r="D29" s="10">
        <v>2120.5</v>
      </c>
      <c r="E29" s="11">
        <f t="shared" si="0"/>
        <v>109.33793956893884</v>
      </c>
    </row>
    <row r="30" spans="1:5" ht="161.25" customHeight="1">
      <c r="A30" s="2" t="s">
        <v>72</v>
      </c>
      <c r="B30" s="12" t="s">
        <v>73</v>
      </c>
      <c r="C30" s="10">
        <v>0</v>
      </c>
      <c r="D30" s="10">
        <v>-272</v>
      </c>
      <c r="E30" s="11"/>
    </row>
    <row r="31" spans="1:5" ht="41.25" customHeight="1">
      <c r="A31" s="8" t="s">
        <v>36</v>
      </c>
      <c r="B31" s="8" t="s">
        <v>18</v>
      </c>
      <c r="C31" s="9">
        <f>C32</f>
        <v>2.2</v>
      </c>
      <c r="D31" s="9">
        <f>D32</f>
        <v>2.2</v>
      </c>
      <c r="E31" s="13">
        <f t="shared" si="0"/>
        <v>100</v>
      </c>
    </row>
    <row r="32" spans="1:5" ht="37.5" customHeight="1">
      <c r="A32" s="2" t="s">
        <v>45</v>
      </c>
      <c r="B32" s="18" t="s">
        <v>30</v>
      </c>
      <c r="C32" s="10">
        <v>2.2</v>
      </c>
      <c r="D32" s="10">
        <v>2.2</v>
      </c>
      <c r="E32" s="11">
        <f t="shared" si="0"/>
        <v>100</v>
      </c>
    </row>
    <row r="33" spans="1:5" ht="44.25" customHeight="1">
      <c r="A33" s="8" t="s">
        <v>56</v>
      </c>
      <c r="B33" s="8" t="s">
        <v>10</v>
      </c>
      <c r="C33" s="9">
        <f>C34+C35</f>
        <v>1555.3</v>
      </c>
      <c r="D33" s="9">
        <f>D34+D35</f>
        <v>1621.4</v>
      </c>
      <c r="E33" s="13">
        <f t="shared" si="0"/>
        <v>104.2499839259307</v>
      </c>
    </row>
    <row r="34" spans="1:5" ht="66" customHeight="1">
      <c r="A34" s="2" t="s">
        <v>46</v>
      </c>
      <c r="B34" s="22" t="s">
        <v>9</v>
      </c>
      <c r="C34" s="10">
        <v>1555.3</v>
      </c>
      <c r="D34" s="10">
        <v>1621</v>
      </c>
      <c r="E34" s="11">
        <f t="shared" si="0"/>
        <v>104.22426541503248</v>
      </c>
    </row>
    <row r="35" spans="1:5" ht="81" customHeight="1">
      <c r="A35" s="2" t="s">
        <v>47</v>
      </c>
      <c r="B35" s="22" t="s">
        <v>9</v>
      </c>
      <c r="C35" s="10">
        <v>0</v>
      </c>
      <c r="D35" s="10">
        <v>0.4</v>
      </c>
      <c r="E35" s="11"/>
    </row>
    <row r="36" spans="1:5" ht="40.5" customHeight="1">
      <c r="A36" s="8" t="s">
        <v>37</v>
      </c>
      <c r="B36" s="8" t="s">
        <v>17</v>
      </c>
      <c r="C36" s="9">
        <f>C37+C38+C39+C40+C41</f>
        <v>10956.6</v>
      </c>
      <c r="D36" s="9">
        <f>D37+D38+D39+D40+D41</f>
        <v>11419</v>
      </c>
      <c r="E36" s="13">
        <f t="shared" si="0"/>
        <v>104.22028731540806</v>
      </c>
    </row>
    <row r="37" spans="1:5" ht="70.5" customHeight="1">
      <c r="A37" s="2" t="s">
        <v>48</v>
      </c>
      <c r="B37" s="22" t="s">
        <v>15</v>
      </c>
      <c r="C37" s="10">
        <v>4860</v>
      </c>
      <c r="D37" s="10">
        <v>4884.7</v>
      </c>
      <c r="E37" s="11">
        <f t="shared" si="0"/>
        <v>100.5082304526749</v>
      </c>
    </row>
    <row r="38" spans="1:5" ht="72" customHeight="1">
      <c r="A38" s="2" t="s">
        <v>49</v>
      </c>
      <c r="B38" s="22" t="s">
        <v>16</v>
      </c>
      <c r="C38" s="10">
        <v>50.7</v>
      </c>
      <c r="D38" s="10">
        <v>51</v>
      </c>
      <c r="E38" s="11">
        <f t="shared" si="0"/>
        <v>100.59171597633136</v>
      </c>
    </row>
    <row r="39" spans="1:5" ht="86.25" customHeight="1">
      <c r="A39" s="4" t="s">
        <v>132</v>
      </c>
      <c r="B39" s="26" t="s">
        <v>131</v>
      </c>
      <c r="C39" s="10">
        <v>0</v>
      </c>
      <c r="D39" s="10">
        <v>-0.1</v>
      </c>
      <c r="E39" s="11"/>
    </row>
    <row r="40" spans="1:5" ht="57.75" customHeight="1">
      <c r="A40" s="2" t="s">
        <v>50</v>
      </c>
      <c r="B40" s="22" t="s">
        <v>14</v>
      </c>
      <c r="C40" s="10">
        <v>6000</v>
      </c>
      <c r="D40" s="10">
        <v>6435.6</v>
      </c>
      <c r="E40" s="11">
        <f t="shared" si="0"/>
        <v>107.26</v>
      </c>
    </row>
    <row r="41" spans="1:5" ht="61.5" customHeight="1">
      <c r="A41" s="2" t="s">
        <v>51</v>
      </c>
      <c r="B41" s="22" t="s">
        <v>14</v>
      </c>
      <c r="C41" s="10">
        <v>45.9</v>
      </c>
      <c r="D41" s="10">
        <v>47.8</v>
      </c>
      <c r="E41" s="11">
        <f t="shared" si="0"/>
        <v>104.13943355119827</v>
      </c>
    </row>
    <row r="42" spans="1:5" ht="24" customHeight="1">
      <c r="A42" s="14"/>
      <c r="B42" s="19" t="s">
        <v>27</v>
      </c>
      <c r="C42" s="7">
        <f>C43+C46+C52+C56+C49</f>
        <v>5106.9</v>
      </c>
      <c r="D42" s="7">
        <f>D43+D46+D52+D56+D49</f>
        <v>5175</v>
      </c>
      <c r="E42" s="21">
        <f t="shared" si="0"/>
        <v>101.33348998413912</v>
      </c>
    </row>
    <row r="43" spans="1:5" ht="93" customHeight="1">
      <c r="A43" s="8" t="s">
        <v>38</v>
      </c>
      <c r="B43" s="8" t="s">
        <v>21</v>
      </c>
      <c r="C43" s="9">
        <f>C44+C45</f>
        <v>2605.1</v>
      </c>
      <c r="D43" s="9">
        <f>D44+D45</f>
        <v>2674.6</v>
      </c>
      <c r="E43" s="13">
        <f t="shared" si="0"/>
        <v>102.66784384476604</v>
      </c>
    </row>
    <row r="44" spans="1:5" ht="60.75" customHeight="1">
      <c r="A44" s="1" t="s">
        <v>39</v>
      </c>
      <c r="B44" s="22" t="s">
        <v>19</v>
      </c>
      <c r="C44" s="10">
        <v>755.1</v>
      </c>
      <c r="D44" s="10">
        <v>755.1</v>
      </c>
      <c r="E44" s="11">
        <f t="shared" si="0"/>
        <v>100</v>
      </c>
    </row>
    <row r="45" spans="1:5" ht="53.25" customHeight="1">
      <c r="A45" s="2" t="s">
        <v>106</v>
      </c>
      <c r="B45" s="18" t="s">
        <v>31</v>
      </c>
      <c r="C45" s="10">
        <v>1850</v>
      </c>
      <c r="D45" s="10">
        <v>1919.5</v>
      </c>
      <c r="E45" s="11">
        <f t="shared" si="0"/>
        <v>103.75675675675676</v>
      </c>
    </row>
    <row r="46" spans="1:5" ht="60.75" customHeight="1">
      <c r="A46" s="8" t="s">
        <v>40</v>
      </c>
      <c r="B46" s="8" t="s">
        <v>20</v>
      </c>
      <c r="C46" s="9">
        <f>C47+C48</f>
        <v>978</v>
      </c>
      <c r="D46" s="9">
        <f>D47+D48</f>
        <v>977.1</v>
      </c>
      <c r="E46" s="13">
        <f t="shared" si="0"/>
        <v>99.90797546012271</v>
      </c>
    </row>
    <row r="47" spans="1:5" ht="57" customHeight="1">
      <c r="A47" s="1" t="s">
        <v>52</v>
      </c>
      <c r="B47" s="22" t="s">
        <v>7</v>
      </c>
      <c r="C47" s="10">
        <v>311.8</v>
      </c>
      <c r="D47" s="10">
        <v>310.4</v>
      </c>
      <c r="E47" s="11">
        <f t="shared" si="0"/>
        <v>99.55099422706861</v>
      </c>
    </row>
    <row r="48" spans="1:5" ht="57" customHeight="1">
      <c r="A48" s="1" t="s">
        <v>109</v>
      </c>
      <c r="B48" s="22" t="s">
        <v>110</v>
      </c>
      <c r="C48" s="10">
        <v>666.2</v>
      </c>
      <c r="D48" s="10">
        <v>666.7</v>
      </c>
      <c r="E48" s="11">
        <f t="shared" si="0"/>
        <v>100.07505253677574</v>
      </c>
    </row>
    <row r="49" spans="1:5" ht="57" customHeight="1">
      <c r="A49" s="8" t="s">
        <v>113</v>
      </c>
      <c r="B49" s="15" t="s">
        <v>114</v>
      </c>
      <c r="C49" s="9">
        <f>C50+C51</f>
        <v>1260.8</v>
      </c>
      <c r="D49" s="9">
        <f>D50+D51</f>
        <v>1260.8</v>
      </c>
      <c r="E49" s="13">
        <f t="shared" si="0"/>
        <v>100</v>
      </c>
    </row>
    <row r="50" spans="1:5" ht="69.75" customHeight="1">
      <c r="A50" s="1" t="s">
        <v>123</v>
      </c>
      <c r="B50" s="22" t="s">
        <v>124</v>
      </c>
      <c r="C50" s="10">
        <v>257.8</v>
      </c>
      <c r="D50" s="10">
        <v>257.8</v>
      </c>
      <c r="E50" s="11">
        <f t="shared" si="0"/>
        <v>100</v>
      </c>
    </row>
    <row r="51" spans="1:5" ht="149.25" customHeight="1">
      <c r="A51" s="1" t="s">
        <v>111</v>
      </c>
      <c r="B51" s="22" t="s">
        <v>112</v>
      </c>
      <c r="C51" s="10">
        <v>1003</v>
      </c>
      <c r="D51" s="10">
        <v>1003</v>
      </c>
      <c r="E51" s="11">
        <f t="shared" si="0"/>
        <v>100</v>
      </c>
    </row>
    <row r="52" spans="1:5" ht="30.75">
      <c r="A52" s="8" t="s">
        <v>53</v>
      </c>
      <c r="B52" s="8" t="s">
        <v>2</v>
      </c>
      <c r="C52" s="16">
        <f>C53+C54+C55</f>
        <v>263</v>
      </c>
      <c r="D52" s="16">
        <f>D53+D54+D55</f>
        <v>263</v>
      </c>
      <c r="E52" s="13">
        <f t="shared" si="0"/>
        <v>100</v>
      </c>
    </row>
    <row r="53" spans="1:5" ht="91.5" customHeight="1">
      <c r="A53" s="1" t="s">
        <v>118</v>
      </c>
      <c r="B53" s="22" t="s">
        <v>119</v>
      </c>
      <c r="C53" s="17">
        <v>2</v>
      </c>
      <c r="D53" s="17">
        <v>2</v>
      </c>
      <c r="E53" s="11">
        <f t="shared" si="0"/>
        <v>100</v>
      </c>
    </row>
    <row r="54" spans="1:5" ht="109.5" customHeight="1">
      <c r="A54" s="2" t="s">
        <v>69</v>
      </c>
      <c r="B54" s="18" t="s">
        <v>70</v>
      </c>
      <c r="C54" s="10">
        <v>219.7</v>
      </c>
      <c r="D54" s="10">
        <v>219.7</v>
      </c>
      <c r="E54" s="11">
        <f t="shared" si="0"/>
        <v>99.99999999999999</v>
      </c>
    </row>
    <row r="55" spans="1:5" ht="76.5" customHeight="1">
      <c r="A55" s="2" t="s">
        <v>122</v>
      </c>
      <c r="B55" s="18" t="s">
        <v>121</v>
      </c>
      <c r="C55" s="10">
        <v>41.3</v>
      </c>
      <c r="D55" s="10">
        <v>41.3</v>
      </c>
      <c r="E55" s="11">
        <f t="shared" si="0"/>
        <v>100</v>
      </c>
    </row>
    <row r="56" spans="1:5" ht="30.75">
      <c r="A56" s="8" t="s">
        <v>54</v>
      </c>
      <c r="B56" s="8" t="s">
        <v>5</v>
      </c>
      <c r="C56" s="9">
        <f>C57</f>
        <v>0</v>
      </c>
      <c r="D56" s="9">
        <f>D57</f>
        <v>-0.5</v>
      </c>
      <c r="E56" s="13"/>
    </row>
    <row r="57" spans="1:5" ht="45" customHeight="1">
      <c r="A57" s="1" t="s">
        <v>115</v>
      </c>
      <c r="B57" s="22" t="s">
        <v>116</v>
      </c>
      <c r="C57" s="10">
        <v>0</v>
      </c>
      <c r="D57" s="10">
        <v>-0.5</v>
      </c>
      <c r="E57" s="13"/>
    </row>
    <row r="58" spans="1:5" ht="39" customHeight="1">
      <c r="A58" s="19" t="s">
        <v>55</v>
      </c>
      <c r="B58" s="19" t="s">
        <v>25</v>
      </c>
      <c r="C58" s="20">
        <f>C59+C61+C69+C72+C74+C76</f>
        <v>115575.7</v>
      </c>
      <c r="D58" s="20">
        <f>D59+D61+D69+D72+D74+D76</f>
        <v>114608.20000000001</v>
      </c>
      <c r="E58" s="21">
        <f t="shared" si="0"/>
        <v>99.16288631606818</v>
      </c>
    </row>
    <row r="59" spans="1:5" ht="84.75" customHeight="1">
      <c r="A59" s="8" t="s">
        <v>58</v>
      </c>
      <c r="B59" s="8" t="s">
        <v>24</v>
      </c>
      <c r="C59" s="9">
        <f>C60</f>
        <v>36095.6</v>
      </c>
      <c r="D59" s="9">
        <f>D60</f>
        <v>36095.6</v>
      </c>
      <c r="E59" s="13">
        <f t="shared" si="0"/>
        <v>100</v>
      </c>
    </row>
    <row r="60" spans="1:5" ht="53.25" customHeight="1">
      <c r="A60" s="1" t="s">
        <v>80</v>
      </c>
      <c r="B60" s="22" t="s">
        <v>23</v>
      </c>
      <c r="C60" s="10">
        <v>36095.6</v>
      </c>
      <c r="D60" s="10">
        <v>36095.6</v>
      </c>
      <c r="E60" s="11">
        <f t="shared" si="0"/>
        <v>100</v>
      </c>
    </row>
    <row r="61" spans="1:5" ht="53.25" customHeight="1">
      <c r="A61" s="8" t="s">
        <v>63</v>
      </c>
      <c r="B61" s="8" t="s">
        <v>64</v>
      </c>
      <c r="C61" s="9">
        <f>C62+C63+C64+C65+C66+C67+C68</f>
        <v>50817.1</v>
      </c>
      <c r="D61" s="9">
        <f>D62+D63+D64+D65+D66+D67+D68</f>
        <v>49933.5</v>
      </c>
      <c r="E61" s="13">
        <f t="shared" si="0"/>
        <v>98.26121522086069</v>
      </c>
    </row>
    <row r="62" spans="1:5" ht="61.5" customHeight="1">
      <c r="A62" s="1" t="s">
        <v>74</v>
      </c>
      <c r="B62" s="22" t="s">
        <v>75</v>
      </c>
      <c r="C62" s="10">
        <v>17509</v>
      </c>
      <c r="D62" s="10">
        <v>17386.8</v>
      </c>
      <c r="E62" s="11">
        <f t="shared" si="0"/>
        <v>99.30207321948711</v>
      </c>
    </row>
    <row r="63" spans="1:5" ht="127.5" customHeight="1">
      <c r="A63" s="1" t="s">
        <v>82</v>
      </c>
      <c r="B63" s="22" t="s">
        <v>81</v>
      </c>
      <c r="C63" s="10">
        <v>2081.2</v>
      </c>
      <c r="D63" s="10">
        <v>1519.5</v>
      </c>
      <c r="E63" s="11">
        <f t="shared" si="0"/>
        <v>73.01076302133386</v>
      </c>
    </row>
    <row r="64" spans="1:5" ht="159" customHeight="1">
      <c r="A64" s="4" t="s">
        <v>84</v>
      </c>
      <c r="B64" s="5" t="s">
        <v>83</v>
      </c>
      <c r="C64" s="10">
        <v>6749.5</v>
      </c>
      <c r="D64" s="10">
        <v>6625.2</v>
      </c>
      <c r="E64" s="11">
        <f t="shared" si="0"/>
        <v>98.15838210237794</v>
      </c>
    </row>
    <row r="65" spans="1:5" ht="117" customHeight="1">
      <c r="A65" s="1" t="s">
        <v>86</v>
      </c>
      <c r="B65" s="22" t="s">
        <v>85</v>
      </c>
      <c r="C65" s="10">
        <v>12829.4</v>
      </c>
      <c r="D65" s="10">
        <v>12754</v>
      </c>
      <c r="E65" s="11">
        <f t="shared" si="0"/>
        <v>99.41228740237268</v>
      </c>
    </row>
    <row r="66" spans="1:5" ht="66" customHeight="1">
      <c r="A66" s="1" t="s">
        <v>87</v>
      </c>
      <c r="B66" s="22" t="s">
        <v>88</v>
      </c>
      <c r="C66" s="10">
        <v>1062.1</v>
      </c>
      <c r="D66" s="10">
        <v>1062.1</v>
      </c>
      <c r="E66" s="11">
        <f t="shared" si="0"/>
        <v>100</v>
      </c>
    </row>
    <row r="67" spans="1:5" ht="63.75" customHeight="1">
      <c r="A67" s="1" t="s">
        <v>117</v>
      </c>
      <c r="B67" s="22" t="s">
        <v>99</v>
      </c>
      <c r="C67" s="10">
        <v>1602.5</v>
      </c>
      <c r="D67" s="10">
        <v>1602.5</v>
      </c>
      <c r="E67" s="11">
        <f t="shared" si="0"/>
        <v>100.00000000000001</v>
      </c>
    </row>
    <row r="68" spans="1:5" ht="49.5" customHeight="1">
      <c r="A68" s="1" t="s">
        <v>66</v>
      </c>
      <c r="B68" s="22" t="s">
        <v>65</v>
      </c>
      <c r="C68" s="10">
        <v>8983.4</v>
      </c>
      <c r="D68" s="10">
        <v>8983.4</v>
      </c>
      <c r="E68" s="11">
        <f t="shared" si="0"/>
        <v>99.99999999999999</v>
      </c>
    </row>
    <row r="69" spans="1:5" ht="42.75" customHeight="1">
      <c r="A69" s="23" t="s">
        <v>59</v>
      </c>
      <c r="B69" s="23" t="s">
        <v>3</v>
      </c>
      <c r="C69" s="9">
        <f>C70+C71</f>
        <v>601.7</v>
      </c>
      <c r="D69" s="9">
        <f>D70+D71</f>
        <v>601.7</v>
      </c>
      <c r="E69" s="13">
        <f t="shared" si="0"/>
        <v>100</v>
      </c>
    </row>
    <row r="70" spans="1:5" ht="57.75" customHeight="1">
      <c r="A70" s="1" t="s">
        <v>67</v>
      </c>
      <c r="B70" s="22" t="s">
        <v>68</v>
      </c>
      <c r="C70" s="10">
        <v>7</v>
      </c>
      <c r="D70" s="10">
        <v>7</v>
      </c>
      <c r="E70" s="11">
        <f t="shared" si="0"/>
        <v>99.99999999999999</v>
      </c>
    </row>
    <row r="71" spans="1:5" ht="63" customHeight="1">
      <c r="A71" s="1" t="s">
        <v>60</v>
      </c>
      <c r="B71" s="22" t="s">
        <v>4</v>
      </c>
      <c r="C71" s="10">
        <v>594.7</v>
      </c>
      <c r="D71" s="10">
        <v>594.7</v>
      </c>
      <c r="E71" s="11">
        <f t="shared" si="0"/>
        <v>100</v>
      </c>
    </row>
    <row r="72" spans="1:5" ht="40.5" customHeight="1">
      <c r="A72" s="8" t="s">
        <v>61</v>
      </c>
      <c r="B72" s="8" t="s">
        <v>13</v>
      </c>
      <c r="C72" s="9">
        <f>C73</f>
        <v>27912</v>
      </c>
      <c r="D72" s="9">
        <f>D73</f>
        <v>27912</v>
      </c>
      <c r="E72" s="13">
        <f t="shared" si="0"/>
        <v>100</v>
      </c>
    </row>
    <row r="73" spans="1:5" ht="57.75" customHeight="1">
      <c r="A73" s="1" t="s">
        <v>62</v>
      </c>
      <c r="B73" s="22" t="s">
        <v>6</v>
      </c>
      <c r="C73" s="10">
        <v>27912</v>
      </c>
      <c r="D73" s="10">
        <v>27912</v>
      </c>
      <c r="E73" s="11">
        <f t="shared" si="0"/>
        <v>100</v>
      </c>
    </row>
    <row r="74" spans="1:5" ht="59.25" customHeight="1">
      <c r="A74" s="1" t="s">
        <v>78</v>
      </c>
      <c r="B74" s="8" t="s">
        <v>76</v>
      </c>
      <c r="C74" s="9">
        <f>C75</f>
        <v>149.3</v>
      </c>
      <c r="D74" s="9">
        <f>D75</f>
        <v>149.3</v>
      </c>
      <c r="E74" s="13">
        <f t="shared" si="0"/>
        <v>100</v>
      </c>
    </row>
    <row r="75" spans="1:5" ht="52.5" customHeight="1">
      <c r="A75" s="1" t="s">
        <v>77</v>
      </c>
      <c r="B75" s="22" t="s">
        <v>76</v>
      </c>
      <c r="C75" s="10">
        <v>149.3</v>
      </c>
      <c r="D75" s="10">
        <v>149.3</v>
      </c>
      <c r="E75" s="11">
        <f t="shared" si="0"/>
        <v>100</v>
      </c>
    </row>
    <row r="76" spans="1:5" ht="82.5" customHeight="1">
      <c r="A76" s="15" t="s">
        <v>101</v>
      </c>
      <c r="B76" s="27" t="s">
        <v>100</v>
      </c>
      <c r="C76" s="9">
        <v>0</v>
      </c>
      <c r="D76" s="9">
        <v>-83.9</v>
      </c>
      <c r="E76" s="13"/>
    </row>
    <row r="77" spans="1:5" ht="30" customHeight="1">
      <c r="A77" s="14"/>
      <c r="B77" s="19" t="s">
        <v>22</v>
      </c>
      <c r="C77" s="7">
        <f>C11+C58</f>
        <v>155332.8</v>
      </c>
      <c r="D77" s="7">
        <f>D11+D58</f>
        <v>156063.80000000002</v>
      </c>
      <c r="E77" s="25">
        <f t="shared" si="0"/>
        <v>100.4706024741716</v>
      </c>
    </row>
    <row r="78" ht="30" customHeight="1"/>
    <row r="79" ht="52.5" customHeight="1"/>
  </sheetData>
  <sheetProtection/>
  <mergeCells count="5">
    <mergeCell ref="A8:E8"/>
    <mergeCell ref="A9:E9"/>
    <mergeCell ref="A1:E1"/>
    <mergeCell ref="A2:E4"/>
    <mergeCell ref="A5:E7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2022-01-21T09:03:42Z</cp:lastPrinted>
  <dcterms:created xsi:type="dcterms:W3CDTF">2015-07-21T13:23:07Z</dcterms:created>
  <dcterms:modified xsi:type="dcterms:W3CDTF">2022-08-10T09:57:39Z</dcterms:modified>
  <cp:category/>
  <cp:version/>
  <cp:contentType/>
  <cp:contentStatus/>
</cp:coreProperties>
</file>