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<sst xmlns="http://schemas.openxmlformats.org/spreadsheetml/2006/main" count="117" uniqueCount="114">
  <si>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</si>
  <si>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</si>
  <si>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</si>
  <si>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</si>
  <si>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</si>
  <si>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</si>
  <si>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</si>
  <si>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</si>
  <si>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</si>
  <si>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</si>
  <si>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</si>
  <si>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</si>
  <si>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</si>
  <si>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</si>
  <si>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</si>
  <si>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</si>
  <si>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</si>
  <si>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</si>
  <si>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</si>
  <si>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</si>
  <si>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</si>
  <si>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</si>
  <si>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</si>
  <si>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</si>
  <si>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</si>
  <si>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</si>
  <si>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</si>
  <si>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</si>
  <si>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</si>
  <si>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182 1 01 02000 01 0000 110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</si>
  <si>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</si>
  <si>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</si>
  <si>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</si>
  <si>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</si>
  <si>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</si>
  <si>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</si>
  <si>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</si>
  <si>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</si>
  <si>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</si>
  <si>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</si>
  <si>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</si>
  <si>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</si>
  <si>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</si>
  <si>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</si>
  <si>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</si>
  <si>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</si>
  <si>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</si>
  <si>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</si>
  <si>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</si>
  <si>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</si>
  <si>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</si>
  <si>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</si>
  <si>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</si>
  <si>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</si>
  <si>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</si>
  <si>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</si>
  <si>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</si>
  <si>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</si>
  <si>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</si>
  <si>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</si>
  <si>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</si>
  <si>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</si>
  <si>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</si>
  <si>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</si>
  <si>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</si>
  <si>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</si>
  <si>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</si>
  <si>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</si>
  <si>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 xml:space="preserve">ПРОГНОЗИРУЕМЫЕ поступления доходов в местный бюджет на 2023 год </t>
  </si>
  <si>
    <t>Утверждено бюджет МО Пудостьское сельское поселение на 2023 год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</si>
  <si>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</si>
  <si>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</si>
  <si>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</si>
  <si>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</si>
  <si>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поселений</t>
  </si>
  <si>
    <t xml:space="preserve">612 2 02 25555 10 0000 150 </t>
  </si>
  <si>
    <t>% испол-нения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</si>
  <si>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</si>
  <si>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</si>
  <si>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</si>
  <si>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</si>
  <si>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</si>
  <si>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</si>
  <si>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</si>
  <si>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612 1 17 00000 00 0000 000</t>
  </si>
  <si>
    <t>ПРОЧИЕ НЕНАЛОГОВЫЕ ДОХОДЫ</t>
  </si>
  <si>
    <t>612 1 17 01050 10 0000 180</t>
  </si>
  <si>
    <t>Невыясненные поступления, зачисляемые в бюджеты сельских поселений</t>
  </si>
  <si>
    <t>    0,0</t>
  </si>
  <si>
    <t>Субсидии бюджетам сельских поселений на реализацию программ формирования современной городской среды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</si>
  <si>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</si>
  <si>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</si>
  <si>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182 1 01 02020 01 1000 110</t>
  </si>
  <si>
    <t>182 1 01 02030 01 1000 110</t>
  </si>
  <si>
    <t>182 1 01 02030 01 3000 110</t>
  </si>
  <si>
    <t>182 1 03 02000 01 0000 110</t>
  </si>
  <si>
    <t>182 1 03 02230 01 0000 110</t>
  </si>
  <si>
    <t>182 1 03 02241 01 0000 110</t>
  </si>
  <si>
    <t>182 1 03 02261 01 0000 110</t>
  </si>
  <si>
    <t>182 1 06 06043 10 3000 110</t>
  </si>
  <si>
    <t>182 1 01 02130 01 1000 110</t>
  </si>
  <si>
    <t>Приложение №2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</si>
  <si>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</si>
  <si>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</si>
  <si>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</si>
  <si>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</si>
  <si>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</si>
  <si>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612 2 02 20216 10 0000 150</t>
  </si>
  <si>
    <t>612 2 02 40000 00 0000 150</t>
  </si>
  <si>
    <t>Иные межбюджетные трансферты</t>
  </si>
  <si>
    <t>612 2 02 49999 10 0000 150</t>
  </si>
  <si>
    <t>Прочие межбюджетные трансферты, передаваемые бюджетам сельских поселений</t>
  </si>
  <si>
    <t>Исполнение за 9-ть месяцев 2023 года</t>
  </si>
  <si>
    <t>№177 от 25 октября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</si>
</sst>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179" fontId="5" fillId="34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179" fontId="5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>
      <alignment horizontal="center" vertical="center" wrapText="1" readingOrder="1"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3" fontId="6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179" fontId="4" fillId="35" borderId="10" xfId="33" applyNumberFormat="1" applyFont="1" applyFill="1" applyBorder="1" applyAlignment="1">
      <alignment horizontal="right" vertical="center" wrapText="1" readingOrder="1"/>
      <protection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>
      <alignment horizontal="left" vertical="center" wrapText="1"/>
    </xf>
    <xf numFmtId="179" fontId="5" fillId="36" borderId="10" xfId="33" applyNumberFormat="1" applyFont="1" applyFill="1" applyBorder="1" applyAlignment="1">
      <alignment horizontal="right" vertical="center" wrapText="1" readingOrder="1"/>
      <protection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/>
    </xf>
    <xf numFmtId="179" fontId="5" fillId="35" borderId="10" xfId="33" applyNumberFormat="1" applyFont="1" applyFill="1" applyBorder="1" applyAlignment="1">
      <alignment horizontal="right" vertical="center" wrapText="1" readingOrder="1"/>
      <protection/>
    </xf>
    <xf numFmtId="174" fontId="5" fillId="35" borderId="10" xfId="33" applyNumberFormat="1" applyFont="1" applyFill="1" applyBorder="1" applyAlignment="1">
      <alignment horizontal="right" vertical="center" wrapText="1" readingOrder="1"/>
      <protection/>
    </xf>
    <xf numFmtId="174" fontId="4" fillId="0" borderId="10" xfId="33" applyNumberFormat="1" applyFont="1" applyFill="1" applyBorder="1" applyAlignment="1">
      <alignment horizontal="right" vertical="center" wrapText="1" readingOrder="1"/>
      <protection/>
    </xf>
    <xf numFmtId="0" fontId="4" fillId="34" borderId="10" xfId="33" applyNumberFormat="1" applyFont="1" applyFill="1" applyBorder="1" applyAlignment="1">
      <alignment horizontal="left" vertical="center" wrapText="1" readingOrder="1"/>
      <protection/>
    </xf>
    <xf numFmtId="0" fontId="8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1" xfId="33" applyNumberFormat="1" applyFont="1" applyFill="1" applyBorder="1" applyAlignment="1">
      <alignment horizontal="lef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12" xfId="0" applyFont="1" applyFill="1" applyBorder="1" applyAlignment="1">
      <alignment horizontal="center" vertical="distributed" wrapText="1"/>
    </xf>
    <xf numFmtId="0" fontId="2" fillId="0" borderId="12" xfId="0" applyFont="1" applyFill="1" applyBorder="1" applyAlignment="1">
      <alignment horizontal="center" vertical="distributed" wrapText="1"/>
    </xf>
    <xf numFmtId="0" fontId="1" fillId="0" borderId="12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Layout" zoomScale="85" zoomScaleNormal="75" zoomScalePageLayoutView="85" workbookViewId="0" topLeftCell="A1">
      <selection activeCell="A8" sqref="A8:E8"/>
    </sheetView>
  </sheetViews>
  <sheetFormatPr defaultColWidth="9.140625" defaultRowHeight="15"/>
  <cols>
    <col min="1" max="1" width="18.00390625" style="0" customWidth="1"/>
    <col min="2" max="2" width="52.57421875" style="0" customWidth="1"/>
    <col min="3" max="3" width="15.00390625" style="0" customWidth="1"/>
    <col min="4" max="4" width="14.421875" style="0" customWidth="1"/>
    <col min="5" max="5" width="11.7109375" style="0" customWidth="1"/>
  </cols>
  <sheetData>
    <row r="1" spans="1:5" ht="18" customHeight="1">
      <c r="A1" s="29" t="s">
        <v>101</v>
      </c>
      <c r="B1" s="29"/>
      <c r="C1" s="29"/>
      <c r="D1" s="30"/>
      <c r="E1" s="30"/>
    </row>
    <row r="2" spans="1:5" ht="18.75" customHeight="1">
      <c r="A2" s="31" t="s">
        <v>60</v>
      </c>
      <c r="B2" s="32"/>
      <c r="C2" s="32"/>
      <c r="D2" s="30"/>
      <c r="E2" s="30"/>
    </row>
    <row r="3" spans="1:5" ht="21.75" customHeight="1" hidden="1">
      <c r="A3" s="32"/>
      <c r="B3" s="32"/>
      <c r="C3" s="32"/>
      <c r="D3" s="30"/>
      <c r="E3" s="30"/>
    </row>
    <row r="4" spans="1:5" ht="21.75" customHeight="1" hidden="1">
      <c r="A4" s="32"/>
      <c r="B4" s="32"/>
      <c r="C4" s="32"/>
      <c r="D4" s="30"/>
      <c r="E4" s="30"/>
    </row>
    <row r="5" spans="1:5" ht="20.25" customHeight="1">
      <c r="A5" s="31" t="s">
        <v>48</v>
      </c>
      <c r="B5" s="32"/>
      <c r="C5" s="32"/>
      <c r="D5" s="30"/>
      <c r="E5" s="30"/>
    </row>
    <row r="6" spans="1:5" ht="27" customHeight="1" hidden="1">
      <c r="A6" s="32"/>
      <c r="B6" s="32"/>
      <c r="C6" s="32"/>
      <c r="D6" s="30"/>
      <c r="E6" s="30"/>
    </row>
    <row r="7" spans="1:5" ht="30.75" customHeight="1" hidden="1">
      <c r="A7" s="32"/>
      <c r="B7" s="32"/>
      <c r="C7" s="32"/>
      <c r="D7" s="30"/>
      <c r="E7" s="30"/>
    </row>
    <row r="8" spans="1:5" ht="19.5" customHeight="1">
      <c r="A8" s="33" t="s">
        <v>113</v>
      </c>
      <c r="B8" s="33"/>
      <c r="C8" s="33"/>
      <c r="D8" s="30"/>
      <c r="E8" s="30"/>
    </row>
    <row r="9" spans="1:5" ht="37.5" customHeight="1">
      <c r="A9" s="34" t="s">
        <v>68</v>
      </c>
      <c r="B9" s="35"/>
      <c r="C9" s="35"/>
      <c r="D9" s="36"/>
      <c r="E9" s="36"/>
    </row>
    <row r="10" spans="1:5" ht="120" customHeight="1">
      <c r="A10" s="2" t="s">
        <v>1</v>
      </c>
      <c r="B10" s="2" t="s">
        <v>0</v>
      </c>
      <c r="C10" s="2" t="s">
        <v>69</v>
      </c>
      <c r="D10" s="2" t="s">
        <v>112</v>
      </c>
      <c r="E10" s="2" t="s">
        <v>76</v>
      </c>
    </row>
    <row r="11" spans="1:5" ht="24.75" customHeight="1">
      <c r="A11" s="24"/>
      <c r="B11" s="14" t="s">
        <v>6</v>
      </c>
      <c r="C11" s="3">
        <f>C12+C38</f>
        <v>62920</v>
      </c>
      <c r="D11" s="3">
        <f>D12+D38</f>
        <v>23305.899999999998</v>
      </c>
      <c r="E11" s="3">
        <f>D11/C11%</f>
        <v>37.04052765416401</v>
      </c>
    </row>
    <row r="12" spans="1:5" ht="24" customHeight="1">
      <c r="A12" s="24"/>
      <c r="B12" s="14" t="s">
        <v>25</v>
      </c>
      <c r="C12" s="3">
        <f>C13+C22+C27+C29+C32</f>
        <v>58035.1</v>
      </c>
      <c r="D12" s="3">
        <f>D13+D22+D27+D29+D32</f>
        <v>21019.199999999997</v>
      </c>
      <c r="E12" s="3">
        <f aca="true" t="shared" si="0" ref="E12:E65">D12/C12%</f>
        <v>36.21808181600445</v>
      </c>
    </row>
    <row r="13" spans="1:5" ht="43.5" customHeight="1">
      <c r="A13" s="4" t="s">
        <v>29</v>
      </c>
      <c r="B13" s="4" t="s">
        <v>10</v>
      </c>
      <c r="C13" s="5">
        <f>C14+C15+C16+C17+C18+C19+C20+C21</f>
        <v>26925.699999999997</v>
      </c>
      <c r="D13" s="5">
        <f>D14+D15+D16+D17+D18+D19+D20+D21</f>
        <v>12620.6</v>
      </c>
      <c r="E13" s="21">
        <f t="shared" si="0"/>
        <v>46.87194761881772</v>
      </c>
    </row>
    <row r="14" spans="1:5" ht="112.5" customHeight="1">
      <c r="A14" s="6" t="s">
        <v>35</v>
      </c>
      <c r="B14" s="13" t="s">
        <v>9</v>
      </c>
      <c r="C14" s="7">
        <v>21680.1</v>
      </c>
      <c r="D14" s="7">
        <v>11633.3</v>
      </c>
      <c r="E14" s="15">
        <f t="shared" si="0"/>
        <v>53.658885337244755</v>
      </c>
    </row>
    <row r="15" spans="1:5" ht="144.75" customHeight="1">
      <c r="A15" s="6" t="s">
        <v>91</v>
      </c>
      <c r="B15" s="13" t="s">
        <v>77</v>
      </c>
      <c r="C15" s="7">
        <v>0</v>
      </c>
      <c r="D15" s="7">
        <v>10.2</v>
      </c>
      <c r="E15" s="15"/>
    </row>
    <row r="16" spans="1:5" ht="202.5" customHeight="1">
      <c r="A16" s="6" t="s">
        <v>92</v>
      </c>
      <c r="B16" s="13" t="s">
        <v>78</v>
      </c>
      <c r="C16" s="7">
        <v>0</v>
      </c>
      <c r="D16" s="7">
        <v>51.2</v>
      </c>
      <c r="E16" s="15"/>
    </row>
    <row r="17" spans="1:5" ht="115.5" customHeight="1">
      <c r="A17" s="8" t="s">
        <v>93</v>
      </c>
      <c r="B17" s="16" t="s">
        <v>79</v>
      </c>
      <c r="C17" s="7">
        <v>0</v>
      </c>
      <c r="D17" s="7">
        <v>374.5</v>
      </c>
      <c r="E17" s="15"/>
    </row>
    <row r="18" spans="1:5" ht="115.5" customHeight="1">
      <c r="A18" s="8" t="s">
        <v>94</v>
      </c>
      <c r="B18" s="16" t="s">
        <v>80</v>
      </c>
      <c r="C18" s="7">
        <v>0</v>
      </c>
      <c r="D18" s="7">
        <v>-0.1</v>
      </c>
      <c r="E18" s="15"/>
    </row>
    <row r="19" spans="1:5" ht="123" customHeight="1">
      <c r="A19" s="8" t="s">
        <v>65</v>
      </c>
      <c r="B19" s="9" t="s">
        <v>66</v>
      </c>
      <c r="C19" s="7">
        <v>5245.6</v>
      </c>
      <c r="D19" s="7">
        <v>189.4</v>
      </c>
      <c r="E19" s="15">
        <f t="shared" si="0"/>
        <v>3.610645112093945</v>
      </c>
    </row>
    <row r="20" spans="1:5" ht="123" customHeight="1">
      <c r="A20" s="8" t="s">
        <v>100</v>
      </c>
      <c r="B20" s="9" t="s">
        <v>81</v>
      </c>
      <c r="C20" s="7">
        <v>0</v>
      </c>
      <c r="D20" s="7">
        <v>215.2</v>
      </c>
      <c r="E20" s="15"/>
    </row>
    <row r="21" spans="1:5" ht="123" customHeight="1">
      <c r="A21" s="8" t="s">
        <v>103</v>
      </c>
      <c r="B21" s="9" t="s">
        <v>102</v>
      </c>
      <c r="C21" s="7">
        <v>0</v>
      </c>
      <c r="D21" s="7">
        <v>146.9</v>
      </c>
      <c r="E21" s="15"/>
    </row>
    <row r="22" spans="1:5" ht="62.25" customHeight="1">
      <c r="A22" s="4" t="s">
        <v>95</v>
      </c>
      <c r="B22" s="4" t="s">
        <v>23</v>
      </c>
      <c r="C22" s="5">
        <f>C23+C24+C25+C26</f>
        <v>8580</v>
      </c>
      <c r="D22" s="5">
        <f>D23+D24+D25+D26</f>
        <v>3348.6000000000004</v>
      </c>
      <c r="E22" s="21">
        <f t="shared" si="0"/>
        <v>39.027972027972034</v>
      </c>
    </row>
    <row r="23" spans="1:5" ht="75.75" customHeight="1">
      <c r="A23" s="6" t="s">
        <v>96</v>
      </c>
      <c r="B23" s="17" t="s">
        <v>28</v>
      </c>
      <c r="C23" s="7">
        <v>6880</v>
      </c>
      <c r="D23" s="7">
        <v>1715.3</v>
      </c>
      <c r="E23" s="15">
        <f t="shared" si="0"/>
        <v>24.93168604651163</v>
      </c>
    </row>
    <row r="24" spans="1:5" ht="170.25" customHeight="1">
      <c r="A24" s="6" t="s">
        <v>97</v>
      </c>
      <c r="B24" s="17" t="s">
        <v>82</v>
      </c>
      <c r="C24" s="7">
        <v>0</v>
      </c>
      <c r="D24" s="7">
        <v>9.2</v>
      </c>
      <c r="E24" s="15"/>
    </row>
    <row r="25" spans="1:5" ht="161.25" customHeight="1">
      <c r="A25" s="6" t="s">
        <v>104</v>
      </c>
      <c r="B25" s="17" t="s">
        <v>105</v>
      </c>
      <c r="C25" s="7">
        <v>1700</v>
      </c>
      <c r="D25" s="7">
        <v>1825.3</v>
      </c>
      <c r="E25" s="15">
        <f t="shared" si="0"/>
        <v>107.37058823529412</v>
      </c>
    </row>
    <row r="26" spans="1:5" ht="174.75" customHeight="1">
      <c r="A26" s="6" t="s">
        <v>98</v>
      </c>
      <c r="B26" s="17" t="s">
        <v>83</v>
      </c>
      <c r="C26" s="7">
        <v>0</v>
      </c>
      <c r="D26" s="7">
        <v>-201.2</v>
      </c>
      <c r="E26" s="15"/>
    </row>
    <row r="27" spans="1:5" ht="41.25" customHeight="1">
      <c r="A27" s="4" t="s">
        <v>30</v>
      </c>
      <c r="B27" s="4" t="s">
        <v>15</v>
      </c>
      <c r="C27" s="5">
        <f>C28</f>
        <v>1298.9</v>
      </c>
      <c r="D27" s="5">
        <f>D28</f>
        <v>1128.8</v>
      </c>
      <c r="E27" s="21">
        <f t="shared" si="0"/>
        <v>86.90430364154284</v>
      </c>
    </row>
    <row r="28" spans="1:5" ht="37.5" customHeight="1">
      <c r="A28" s="6" t="s">
        <v>36</v>
      </c>
      <c r="B28" s="17" t="s">
        <v>26</v>
      </c>
      <c r="C28" s="7">
        <v>1298.9</v>
      </c>
      <c r="D28" s="7">
        <v>1128.8</v>
      </c>
      <c r="E28" s="15">
        <f t="shared" si="0"/>
        <v>86.90430364154284</v>
      </c>
    </row>
    <row r="29" spans="1:5" ht="44.25" customHeight="1">
      <c r="A29" s="4" t="s">
        <v>47</v>
      </c>
      <c r="B29" s="4" t="s">
        <v>8</v>
      </c>
      <c r="C29" s="5">
        <f>C30+C31</f>
        <v>1640</v>
      </c>
      <c r="D29" s="5">
        <f>D30+D31</f>
        <v>530.6</v>
      </c>
      <c r="E29" s="21">
        <f t="shared" si="0"/>
        <v>32.35365853658537</v>
      </c>
    </row>
    <row r="30" spans="1:5" ht="75" customHeight="1">
      <c r="A30" s="6" t="s">
        <v>37</v>
      </c>
      <c r="B30" s="13" t="s">
        <v>7</v>
      </c>
      <c r="C30" s="7">
        <v>1620</v>
      </c>
      <c r="D30" s="7">
        <v>530.6</v>
      </c>
      <c r="E30" s="15">
        <f t="shared" si="0"/>
        <v>32.75308641975309</v>
      </c>
    </row>
    <row r="31" spans="1:5" ht="76.5" customHeight="1">
      <c r="A31" s="6" t="s">
        <v>38</v>
      </c>
      <c r="B31" s="13" t="s">
        <v>7</v>
      </c>
      <c r="C31" s="7">
        <v>20</v>
      </c>
      <c r="D31" s="7">
        <v>0</v>
      </c>
      <c r="E31" s="15">
        <f t="shared" si="0"/>
        <v>0</v>
      </c>
    </row>
    <row r="32" spans="1:5" ht="40.5" customHeight="1">
      <c r="A32" s="4" t="s">
        <v>31</v>
      </c>
      <c r="B32" s="4" t="s">
        <v>14</v>
      </c>
      <c r="C32" s="5">
        <f>C33+C34+C35+C36+C37</f>
        <v>19590.5</v>
      </c>
      <c r="D32" s="5">
        <f>D33+D34+D35+D36+D37</f>
        <v>3390.6</v>
      </c>
      <c r="E32" s="21">
        <f t="shared" si="0"/>
        <v>17.307368367320894</v>
      </c>
    </row>
    <row r="33" spans="1:5" ht="70.5" customHeight="1">
      <c r="A33" s="6" t="s">
        <v>39</v>
      </c>
      <c r="B33" s="13" t="s">
        <v>12</v>
      </c>
      <c r="C33" s="7">
        <v>13250</v>
      </c>
      <c r="D33" s="7">
        <v>2001.9</v>
      </c>
      <c r="E33" s="15">
        <f t="shared" si="0"/>
        <v>15.10867924528302</v>
      </c>
    </row>
    <row r="34" spans="1:5" ht="63.75" customHeight="1">
      <c r="A34" s="6" t="s">
        <v>40</v>
      </c>
      <c r="B34" s="13" t="s">
        <v>13</v>
      </c>
      <c r="C34" s="7">
        <v>50</v>
      </c>
      <c r="D34" s="7">
        <v>0</v>
      </c>
      <c r="E34" s="15">
        <f t="shared" si="0"/>
        <v>0</v>
      </c>
    </row>
    <row r="35" spans="1:5" ht="62.25" customHeight="1">
      <c r="A35" s="6" t="s">
        <v>41</v>
      </c>
      <c r="B35" s="13" t="s">
        <v>11</v>
      </c>
      <c r="C35" s="7">
        <v>6190.5</v>
      </c>
      <c r="D35" s="7">
        <v>1388.8</v>
      </c>
      <c r="E35" s="15">
        <f t="shared" si="0"/>
        <v>22.434375252402873</v>
      </c>
    </row>
    <row r="36" spans="1:5" ht="63" customHeight="1">
      <c r="A36" s="6" t="s">
        <v>42</v>
      </c>
      <c r="B36" s="13" t="s">
        <v>11</v>
      </c>
      <c r="C36" s="7">
        <v>100</v>
      </c>
      <c r="D36" s="7">
        <v>0</v>
      </c>
      <c r="E36" s="15">
        <f t="shared" si="0"/>
        <v>0</v>
      </c>
    </row>
    <row r="37" spans="1:5" ht="97.5" customHeight="1">
      <c r="A37" s="6" t="s">
        <v>99</v>
      </c>
      <c r="B37" s="13" t="s">
        <v>90</v>
      </c>
      <c r="C37" s="7">
        <v>0</v>
      </c>
      <c r="D37" s="7">
        <v>-0.1</v>
      </c>
      <c r="E37" s="15"/>
    </row>
    <row r="38" spans="1:5" ht="25.5" customHeight="1">
      <c r="A38" s="10"/>
      <c r="B38" s="14" t="s">
        <v>24</v>
      </c>
      <c r="C38" s="18">
        <v>4884.9</v>
      </c>
      <c r="D38" s="18">
        <f>D39+D42+D45+D47+D49</f>
        <v>2286.7</v>
      </c>
      <c r="E38" s="18">
        <f t="shared" si="0"/>
        <v>46.811603103441215</v>
      </c>
    </row>
    <row r="39" spans="1:5" ht="72" customHeight="1">
      <c r="A39" s="4" t="s">
        <v>32</v>
      </c>
      <c r="B39" s="4" t="s">
        <v>18</v>
      </c>
      <c r="C39" s="5">
        <f>C40+C41</f>
        <v>2184.9</v>
      </c>
      <c r="D39" s="5">
        <f>D40+D41</f>
        <v>1584.1999999999998</v>
      </c>
      <c r="E39" s="21">
        <f t="shared" si="0"/>
        <v>72.50675088104718</v>
      </c>
    </row>
    <row r="40" spans="1:5" ht="52.5" customHeight="1">
      <c r="A40" s="1" t="s">
        <v>33</v>
      </c>
      <c r="B40" s="13" t="s">
        <v>16</v>
      </c>
      <c r="C40" s="11">
        <v>494.9</v>
      </c>
      <c r="D40" s="11">
        <v>462.6</v>
      </c>
      <c r="E40" s="15">
        <f t="shared" si="0"/>
        <v>93.47342897555062</v>
      </c>
    </row>
    <row r="41" spans="1:5" ht="37.5" customHeight="1">
      <c r="A41" s="6" t="s">
        <v>43</v>
      </c>
      <c r="B41" s="17" t="s">
        <v>27</v>
      </c>
      <c r="C41" s="7">
        <v>1690</v>
      </c>
      <c r="D41" s="7">
        <v>1121.6</v>
      </c>
      <c r="E41" s="15">
        <f t="shared" si="0"/>
        <v>66.36686390532545</v>
      </c>
    </row>
    <row r="42" spans="1:5" ht="64.5" customHeight="1">
      <c r="A42" s="4" t="s">
        <v>34</v>
      </c>
      <c r="B42" s="4" t="s">
        <v>17</v>
      </c>
      <c r="C42" s="5">
        <f>C43+C44</f>
        <v>1020</v>
      </c>
      <c r="D42" s="5">
        <f>D43+D44</f>
        <v>686</v>
      </c>
      <c r="E42" s="21">
        <f t="shared" si="0"/>
        <v>67.25490196078432</v>
      </c>
    </row>
    <row r="43" spans="1:5" ht="65.25" customHeight="1">
      <c r="A43" s="1" t="s">
        <v>44</v>
      </c>
      <c r="B43" s="13" t="s">
        <v>5</v>
      </c>
      <c r="C43" s="7">
        <v>520</v>
      </c>
      <c r="D43" s="7">
        <v>260</v>
      </c>
      <c r="E43" s="15">
        <f t="shared" si="0"/>
        <v>50</v>
      </c>
    </row>
    <row r="44" spans="1:5" ht="42" customHeight="1">
      <c r="A44" s="1" t="s">
        <v>67</v>
      </c>
      <c r="B44" s="13" t="s">
        <v>74</v>
      </c>
      <c r="C44" s="7">
        <v>500</v>
      </c>
      <c r="D44" s="7">
        <v>426</v>
      </c>
      <c r="E44" s="15">
        <f t="shared" si="0"/>
        <v>85.2</v>
      </c>
    </row>
    <row r="45" spans="1:5" ht="42" customHeight="1">
      <c r="A45" s="4" t="s">
        <v>70</v>
      </c>
      <c r="B45" s="12" t="s">
        <v>71</v>
      </c>
      <c r="C45" s="5">
        <f>C46</f>
        <v>1630</v>
      </c>
      <c r="D45" s="5">
        <f>D46</f>
        <v>0</v>
      </c>
      <c r="E45" s="21">
        <f t="shared" si="0"/>
        <v>0</v>
      </c>
    </row>
    <row r="46" spans="1:5" ht="102" customHeight="1">
      <c r="A46" s="1" t="s">
        <v>72</v>
      </c>
      <c r="B46" s="13" t="s">
        <v>73</v>
      </c>
      <c r="C46" s="7">
        <v>1630</v>
      </c>
      <c r="D46" s="7">
        <v>0</v>
      </c>
      <c r="E46" s="15">
        <f t="shared" si="0"/>
        <v>0</v>
      </c>
    </row>
    <row r="47" spans="1:5" ht="37.5" customHeight="1">
      <c r="A47" s="4" t="s">
        <v>45</v>
      </c>
      <c r="B47" s="4" t="s">
        <v>2</v>
      </c>
      <c r="C47" s="5">
        <f>C48</f>
        <v>50</v>
      </c>
      <c r="D47" s="5">
        <f>D48</f>
        <v>19.3</v>
      </c>
      <c r="E47" s="21">
        <f t="shared" si="0"/>
        <v>38.6</v>
      </c>
    </row>
    <row r="48" spans="1:5" ht="99" customHeight="1">
      <c r="A48" s="6" t="s">
        <v>58</v>
      </c>
      <c r="B48" s="17" t="s">
        <v>59</v>
      </c>
      <c r="C48" s="7">
        <v>50</v>
      </c>
      <c r="D48" s="7">
        <v>19.3</v>
      </c>
      <c r="E48" s="15">
        <f t="shared" si="0"/>
        <v>38.6</v>
      </c>
    </row>
    <row r="49" spans="1:5" ht="30" customHeight="1">
      <c r="A49" s="19" t="s">
        <v>84</v>
      </c>
      <c r="B49" s="19" t="s">
        <v>85</v>
      </c>
      <c r="C49" s="22" t="str">
        <f>C50</f>
        <v>    0,0</v>
      </c>
      <c r="D49" s="21">
        <f>D50</f>
        <v>-2.8</v>
      </c>
      <c r="E49" s="15"/>
    </row>
    <row r="50" spans="1:5" ht="36" customHeight="1">
      <c r="A50" s="6" t="s">
        <v>86</v>
      </c>
      <c r="B50" s="20" t="s">
        <v>87</v>
      </c>
      <c r="C50" s="23" t="s">
        <v>88</v>
      </c>
      <c r="D50" s="7">
        <v>-2.8</v>
      </c>
      <c r="E50" s="15"/>
    </row>
    <row r="51" spans="1:5" ht="36" customHeight="1">
      <c r="A51" s="14" t="s">
        <v>46</v>
      </c>
      <c r="B51" s="14" t="s">
        <v>22</v>
      </c>
      <c r="C51" s="3">
        <f>C52+C54+C58+C61+C63</f>
        <v>81613.99999999999</v>
      </c>
      <c r="D51" s="3">
        <f>D52+D54+D58+D61+D63</f>
        <v>72018.29999999999</v>
      </c>
      <c r="E51" s="18">
        <f t="shared" si="0"/>
        <v>88.24258092974245</v>
      </c>
    </row>
    <row r="52" spans="1:5" ht="52.5" customHeight="1">
      <c r="A52" s="4" t="s">
        <v>49</v>
      </c>
      <c r="B52" s="4" t="s">
        <v>21</v>
      </c>
      <c r="C52" s="5">
        <f>C53</f>
        <v>37407.1</v>
      </c>
      <c r="D52" s="5">
        <f>D53</f>
        <v>33666.4</v>
      </c>
      <c r="E52" s="21">
        <f t="shared" si="0"/>
        <v>90.00002673289296</v>
      </c>
    </row>
    <row r="53" spans="1:5" ht="53.25" customHeight="1">
      <c r="A53" s="1" t="s">
        <v>64</v>
      </c>
      <c r="B53" s="13" t="s">
        <v>20</v>
      </c>
      <c r="C53" s="7">
        <v>37407.1</v>
      </c>
      <c r="D53" s="7">
        <v>33666.4</v>
      </c>
      <c r="E53" s="15">
        <f t="shared" si="0"/>
        <v>90.00002673289296</v>
      </c>
    </row>
    <row r="54" spans="1:5" ht="53.25" customHeight="1">
      <c r="A54" s="4" t="s">
        <v>52</v>
      </c>
      <c r="B54" s="4" t="s">
        <v>53</v>
      </c>
      <c r="C54" s="5">
        <f>C55+C56+C57</f>
        <v>41649.3</v>
      </c>
      <c r="D54" s="5">
        <f>D55+D56+D57</f>
        <v>35913</v>
      </c>
      <c r="E54" s="21">
        <f t="shared" si="0"/>
        <v>86.2271394717318</v>
      </c>
    </row>
    <row r="55" spans="1:5" ht="128.25" customHeight="1">
      <c r="A55" s="8" t="s">
        <v>107</v>
      </c>
      <c r="B55" s="9" t="s">
        <v>106</v>
      </c>
      <c r="C55" s="7">
        <v>2168.1</v>
      </c>
      <c r="D55" s="7">
        <v>1743.9</v>
      </c>
      <c r="E55" s="15">
        <f t="shared" si="0"/>
        <v>80.43448180434483</v>
      </c>
    </row>
    <row r="56" spans="1:5" ht="60" customHeight="1">
      <c r="A56" s="1" t="s">
        <v>75</v>
      </c>
      <c r="B56" s="13" t="s">
        <v>89</v>
      </c>
      <c r="C56" s="7">
        <v>7500</v>
      </c>
      <c r="D56" s="7">
        <v>7500</v>
      </c>
      <c r="E56" s="15">
        <f t="shared" si="0"/>
        <v>100</v>
      </c>
    </row>
    <row r="57" spans="1:5" ht="50.25" customHeight="1">
      <c r="A57" s="1" t="s">
        <v>55</v>
      </c>
      <c r="B57" s="13" t="s">
        <v>54</v>
      </c>
      <c r="C57" s="7">
        <v>31981.2</v>
      </c>
      <c r="D57" s="7">
        <v>26669.1</v>
      </c>
      <c r="E57" s="15">
        <f t="shared" si="0"/>
        <v>83.38992908333645</v>
      </c>
    </row>
    <row r="58" spans="1:5" ht="42.75" customHeight="1">
      <c r="A58" s="4" t="s">
        <v>50</v>
      </c>
      <c r="B58" s="4" t="s">
        <v>3</v>
      </c>
      <c r="C58" s="5">
        <f>C59+C60</f>
        <v>636.2</v>
      </c>
      <c r="D58" s="5">
        <f>D59+D60</f>
        <v>478.90000000000003</v>
      </c>
      <c r="E58" s="21">
        <f t="shared" si="0"/>
        <v>75.27507073247406</v>
      </c>
    </row>
    <row r="59" spans="1:5" ht="77.25" customHeight="1">
      <c r="A59" s="1" t="s">
        <v>56</v>
      </c>
      <c r="B59" s="13" t="s">
        <v>57</v>
      </c>
      <c r="C59" s="7">
        <v>7.1</v>
      </c>
      <c r="D59" s="7">
        <v>7.1</v>
      </c>
      <c r="E59" s="21">
        <f t="shared" si="0"/>
        <v>100</v>
      </c>
    </row>
    <row r="60" spans="1:5" ht="80.25" customHeight="1">
      <c r="A60" s="1" t="s">
        <v>51</v>
      </c>
      <c r="B60" s="13" t="s">
        <v>4</v>
      </c>
      <c r="C60" s="7">
        <v>629.1</v>
      </c>
      <c r="D60" s="7">
        <v>471.8</v>
      </c>
      <c r="E60" s="21">
        <f t="shared" si="0"/>
        <v>74.99602606898743</v>
      </c>
    </row>
    <row r="61" spans="1:5" ht="47.25" customHeight="1">
      <c r="A61" s="25" t="s">
        <v>108</v>
      </c>
      <c r="B61" s="26" t="s">
        <v>109</v>
      </c>
      <c r="C61" s="5">
        <f>C62</f>
        <v>1771.4</v>
      </c>
      <c r="D61" s="5">
        <f>D62</f>
        <v>1921.3</v>
      </c>
      <c r="E61" s="5">
        <f>E62</f>
        <v>25.8</v>
      </c>
    </row>
    <row r="62" spans="1:5" ht="56.25" customHeight="1">
      <c r="A62" s="27" t="s">
        <v>110</v>
      </c>
      <c r="B62" s="28" t="s">
        <v>111</v>
      </c>
      <c r="C62" s="7">
        <v>1771.4</v>
      </c>
      <c r="D62" s="7">
        <v>1921.3</v>
      </c>
      <c r="E62" s="7">
        <f>E63</f>
        <v>25.8</v>
      </c>
    </row>
    <row r="63" spans="1:5" ht="51" customHeight="1">
      <c r="A63" s="1" t="s">
        <v>63</v>
      </c>
      <c r="B63" s="4" t="s">
        <v>61</v>
      </c>
      <c r="C63" s="5">
        <f>C64</f>
        <v>150</v>
      </c>
      <c r="D63" s="5">
        <f>D64</f>
        <v>38.7</v>
      </c>
      <c r="E63" s="21">
        <f t="shared" si="0"/>
        <v>25.8</v>
      </c>
    </row>
    <row r="64" spans="1:5" ht="50.25" customHeight="1">
      <c r="A64" s="1" t="s">
        <v>62</v>
      </c>
      <c r="B64" s="13" t="s">
        <v>61</v>
      </c>
      <c r="C64" s="7">
        <v>150</v>
      </c>
      <c r="D64" s="7">
        <v>38.7</v>
      </c>
      <c r="E64" s="21">
        <f t="shared" si="0"/>
        <v>25.8</v>
      </c>
    </row>
    <row r="65" spans="1:5" ht="30" customHeight="1">
      <c r="A65" s="10"/>
      <c r="B65" s="14" t="s">
        <v>19</v>
      </c>
      <c r="C65" s="3">
        <f>C11+C51</f>
        <v>144534</v>
      </c>
      <c r="D65" s="3">
        <f>D11+D51</f>
        <v>95324.19999999998</v>
      </c>
      <c r="E65" s="18">
        <f t="shared" si="0"/>
        <v>65.95278619563562</v>
      </c>
    </row>
    <row r="66" ht="52.5" customHeight="1"/>
  </sheetData>
  <sheetProtection/>
  <mergeCells count="5">
    <mergeCell ref="A1:E1"/>
    <mergeCell ref="A2:E4"/>
    <mergeCell ref="A5:E7"/>
    <mergeCell ref="A8:E8"/>
    <mergeCell ref="A9:E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2023-06-01T11:39:59Z</cp:lastPrinted>
  <dcterms:created xsi:type="dcterms:W3CDTF">2015-07-21T13:23:07Z</dcterms:created>
  <dcterms:modified xsi:type="dcterms:W3CDTF">2023-11-02T13:51:42Z</dcterms:modified>
  <cp:category/>
  <cp:version/>
  <cp:contentType/>
  <cp:contentStatus/>
</cp:coreProperties>
</file>