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<sst xmlns="http://schemas.openxmlformats.org/spreadsheetml/2006/main" count="118" uniqueCount="113">
  <si>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</si>
  <si>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</si>
  <si>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</si>
  <si>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</si>
  <si>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</si>
  <si>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</si>
  <si>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</si>
  <si>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</si>
  <si>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</si>
  <si>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</si>
  <si>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</si>
  <si>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</si>
  <si>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</si>
  <si>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</si>
  <si>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</si>
  <si>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</si>
  <si>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</si>
  <si>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</si>
  <si>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</si>
  <si>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</si>
  <si>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</si>
  <si>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</si>
  <si>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</si>
  <si>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</si>
  <si>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</si>
  <si>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</si>
  <si>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</si>
  <si>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</si>
  <si>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</si>
  <si>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</si>
  <si>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</si>
  <si>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</si>
  <si>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</si>
  <si>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</si>
  <si>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</si>
  <si>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</si>
  <si>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</si>
  <si>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</si>
  <si>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</si>
  <si>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</si>
  <si>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</si>
  <si>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</si>
  <si>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</si>
  <si>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</si>
  <si>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</si>
  <si>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</si>
  <si>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</si>
  <si>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</si>
  <si>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</si>
  <si>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</si>
  <si>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</si>
  <si>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</si>
  <si>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</si>
  <si>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</si>
  <si>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</si>
  <si>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</si>
  <si>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</si>
  <si>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</si>
  <si>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</si>
  <si>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182 1 05 03010 01 2100 110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</si>
  <si>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</si>
  <si>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</si>
  <si>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</si>
  <si>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</si>
  <si>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</si>
  <si>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</si>
  <si>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</si>
  <si>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</si>
  <si>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612 1 13 01995 10 0515 130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</si>
  <si>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</si>
  <si>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</si>
  <si>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</si>
  <si>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</si>
  <si>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</si>
  <si>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612 2 00 00000 00 0000 000</t>
  </si>
  <si>
    <t>612 2 02 01001 10 0000 151</t>
  </si>
  <si>
    <t>612 2 02 02000 00 0000 151</t>
  </si>
  <si>
    <t>612 2 02 02216 10 0000 151</t>
  </si>
  <si>
    <t>612 2 02 03000 00 0000 151</t>
  </si>
  <si>
    <t>612 2 02 03015 10 0000 151</t>
  </si>
  <si>
    <t>612 2 02 03024 10 0000 151</t>
  </si>
  <si>
    <t>612 2 02 04000 00 0000 151</t>
  </si>
  <si>
    <t>612 2 02 04999 10 0000 151</t>
  </si>
  <si>
    <t>182 1 06 01000 00 0000 110</t>
  </si>
  <si>
    <t>612 2 02 00000 00 0000 000</t>
  </si>
  <si>
    <t>Приложение №2</t>
  </si>
  <si>
    <t>к решению совета депутатов</t>
  </si>
  <si>
    <t>МО Пудостьское сельское поселение</t>
  </si>
  <si>
    <t>612 1 17 05050 10 0515 180</t>
  </si>
  <si>
    <t>Утверждено бюджет МО Пудостьское сельское поселение на 2016 год</t>
  </si>
  <si>
    <t>% исполне-ния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</si>
  <si>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</si>
  <si>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</si>
  <si>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</si>
  <si>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</si>
  <si>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</si>
  <si>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</si>
  <si>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</si>
  <si>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</si>
  <si>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</si>
  <si>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</si>
  <si>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</si>
  <si>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612 2 19 05000 10 0000 151</t>
  </si>
  <si>
    <t>612 1 11 09045 10 0111 120</t>
  </si>
  <si>
    <t>Субсидии бюджетам сельских поселений на софинансирование капитальных вложений в объекты муниципальной собственности</t>
  </si>
  <si>
    <t>612 2 02 02077 10 0000 151</t>
  </si>
  <si>
    <t>Прочие субсидии бюджетам сельских поселений</t>
  </si>
  <si>
    <t>612 2 02 02999 10 0000 151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</si>
  <si>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</si>
  <si>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612 1 16 23051 10 0000 140</t>
  </si>
  <si>
    <t>ПРОГНОЗИРУЕМЫЕ поступления доходов в местный бюджет  за 9-ть месяцев 2016 года</t>
  </si>
  <si>
    <t>Исполнено  бюджет МО Пудостьское сельское поселение за 9-ть месяцев 2016 года</t>
  </si>
  <si>
    <t>№117 от 09 ноября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</si>
</sst>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?"/>
    <numFmt numFmtId="166" formatCode="0.0"/>
    <numFmt numFmtId="167" formatCode="0.000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0" fillId="0" borderId="10" xfId="33" applyNumberFormat="1" applyFont="1" applyFill="1" applyBorder="1" applyAlignment="1">
      <alignment horizontal="center" vertical="center" wrapText="1" readingOrder="1"/>
      <protection/>
    </xf>
    <xf numFmtId="0" fontId="41" fillId="33" borderId="10" xfId="33" applyNumberFormat="1" applyFont="1" applyFill="1" applyBorder="1" applyAlignment="1">
      <alignment horizontal="center" vertical="center" wrapText="1" readingOrder="1"/>
      <protection/>
    </xf>
    <xf numFmtId="0" fontId="41" fillId="0" borderId="10" xfId="33" applyNumberFormat="1" applyFont="1" applyFill="1" applyBorder="1" applyAlignment="1">
      <alignment horizontal="center" vertical="center" wrapText="1" readingOrder="1"/>
      <protection/>
    </xf>
    <xf numFmtId="0" fontId="40" fillId="33" borderId="10" xfId="33" applyNumberFormat="1" applyFont="1" applyFill="1" applyBorder="1" applyAlignment="1">
      <alignment horizontal="center" vertical="center" wrapText="1" readingOrder="1"/>
      <protection/>
    </xf>
    <xf numFmtId="0" fontId="40" fillId="34" borderId="10" xfId="33" applyNumberFormat="1" applyFont="1" applyFill="1" applyBorder="1" applyAlignment="1">
      <alignment horizontal="center" vertical="center" wrapText="1" readingOrder="1"/>
      <protection/>
    </xf>
    <xf numFmtId="164" fontId="40" fillId="33" borderId="10" xfId="33" applyNumberFormat="1" applyFont="1" applyFill="1" applyBorder="1" applyAlignment="1">
      <alignment horizontal="right" vertical="center" wrapText="1" readingOrder="1"/>
      <protection/>
    </xf>
    <xf numFmtId="164" fontId="40" fillId="0" borderId="10" xfId="33" applyNumberFormat="1" applyFont="1" applyFill="1" applyBorder="1" applyAlignment="1">
      <alignment horizontal="right" vertical="center" wrapText="1" readingOrder="1"/>
      <protection/>
    </xf>
    <xf numFmtId="164" fontId="41" fillId="0" borderId="10" xfId="33" applyNumberFormat="1" applyFont="1" applyFill="1" applyBorder="1" applyAlignment="1">
      <alignment horizontal="right" vertical="center" wrapText="1" readingOrder="1"/>
      <protection/>
    </xf>
    <xf numFmtId="2" fontId="40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 vertical="center" wrapText="1"/>
    </xf>
    <xf numFmtId="0" fontId="41" fillId="33" borderId="10" xfId="33" applyNumberFormat="1" applyFont="1" applyFill="1" applyBorder="1" applyAlignment="1">
      <alignment horizontal="left" vertical="center" wrapText="1" readingOrder="1"/>
      <protection/>
    </xf>
    <xf numFmtId="0" fontId="41" fillId="0" borderId="10" xfId="33" applyNumberFormat="1" applyFont="1" applyFill="1" applyBorder="1" applyAlignment="1">
      <alignment horizontal="left" vertical="center" wrapText="1" readingOrder="1"/>
      <protection/>
    </xf>
    <xf numFmtId="165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0" fillId="33" borderId="10" xfId="33" applyNumberFormat="1" applyFont="1" applyFill="1" applyBorder="1" applyAlignment="1">
      <alignment horizontal="left" vertical="center" wrapText="1" readingOrder="1"/>
      <protection/>
    </xf>
    <xf numFmtId="166" fontId="40" fillId="33" borderId="10" xfId="33" applyNumberFormat="1" applyFont="1" applyFill="1" applyBorder="1" applyAlignment="1">
      <alignment horizontal="right" vertical="center" wrapText="1" readingOrder="1"/>
      <protection/>
    </xf>
    <xf numFmtId="166" fontId="40" fillId="35" borderId="10" xfId="33" applyNumberFormat="1" applyFont="1" applyFill="1" applyBorder="1" applyAlignment="1">
      <alignment horizontal="right" vertical="center" wrapText="1" readingOrder="1"/>
      <protection/>
    </xf>
    <xf numFmtId="166" fontId="41" fillId="35" borderId="10" xfId="33" applyNumberFormat="1" applyFont="1" applyFill="1" applyBorder="1" applyAlignment="1">
      <alignment horizontal="right" vertical="center" wrapText="1" readingOrder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2" fontId="41" fillId="0" borderId="10" xfId="33" applyNumberFormat="1" applyFont="1" applyFill="1" applyBorder="1" applyAlignment="1">
      <alignment horizontal="right" vertical="center" wrapText="1" readingOrder="1"/>
      <protection/>
    </xf>
    <xf numFmtId="167" fontId="40" fillId="0" borderId="10" xfId="33" applyNumberFormat="1" applyFont="1" applyFill="1" applyBorder="1" applyAlignment="1">
      <alignment horizontal="right" vertical="center" wrapText="1" readingOrder="1"/>
      <protection/>
    </xf>
    <xf numFmtId="167" fontId="41" fillId="0" borderId="10" xfId="33" applyNumberFormat="1" applyFont="1" applyFill="1" applyBorder="1" applyAlignment="1">
      <alignment horizontal="right" vertical="center" wrapText="1" readingOrder="1"/>
      <protection/>
    </xf>
    <xf numFmtId="2" fontId="40" fillId="35" borderId="10" xfId="33" applyNumberFormat="1" applyFont="1" applyFill="1" applyBorder="1" applyAlignment="1">
      <alignment horizontal="right" vertical="center" wrapText="1" readingOrder="1"/>
      <protection/>
    </xf>
    <xf numFmtId="2" fontId="41" fillId="35" borderId="1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distributed" wrapText="1"/>
    </xf>
    <xf numFmtId="0" fontId="3" fillId="0" borderId="12" xfId="0" applyFont="1" applyFill="1" applyBorder="1" applyAlignment="1">
      <alignment horizontal="right" vertical="distributed" wrapText="1"/>
    </xf>
    <xf numFmtId="0" fontId="2" fillId="0" borderId="12" xfId="0" applyFont="1" applyFill="1" applyBorder="1" applyAlignment="1">
      <alignment horizontal="right" vertical="distributed" wrapText="1"/>
    </xf>
    <xf numFmtId="0" fontId="1" fillId="0" borderId="12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tabSelected="1" view="pageLayout" zoomScale="85" zoomScaleNormal="75" zoomScalePageLayoutView="85" workbookViewId="0" topLeftCell="A1">
      <selection activeCell="D10" sqref="D10"/>
    </sheetView>
  </sheetViews>
  <sheetFormatPr defaultColWidth="9.140625" defaultRowHeight="15"/>
  <cols>
    <col min="1" max="1" width="32.28125" style="0" customWidth="1"/>
    <col min="2" max="2" width="50.28125" style="0" customWidth="1"/>
    <col min="3" max="3" width="16.8515625" style="0" customWidth="1"/>
    <col min="4" max="4" width="16.7109375" style="0" customWidth="1"/>
    <col min="5" max="5" width="10.8515625" style="0" customWidth="1"/>
  </cols>
  <sheetData>
    <row r="1" spans="1:5" ht="18" customHeight="1">
      <c r="A1" s="29" t="s">
        <v>85</v>
      </c>
      <c r="B1" s="29"/>
      <c r="C1" s="29"/>
      <c r="D1" s="11"/>
      <c r="E1" s="11"/>
    </row>
    <row r="2" spans="1:5" ht="18.75" customHeight="1">
      <c r="A2" s="30" t="s">
        <v>86</v>
      </c>
      <c r="B2" s="31"/>
      <c r="C2" s="31"/>
      <c r="D2" s="11"/>
      <c r="E2" s="11"/>
    </row>
    <row r="3" spans="1:5" ht="21.75" customHeight="1" hidden="1">
      <c r="A3" s="31"/>
      <c r="B3" s="31"/>
      <c r="C3" s="31"/>
      <c r="D3" s="11"/>
      <c r="E3" s="11"/>
    </row>
    <row r="4" spans="1:5" ht="21.75" customHeight="1" hidden="1">
      <c r="A4" s="31"/>
      <c r="B4" s="31"/>
      <c r="C4" s="31"/>
      <c r="D4" s="11"/>
      <c r="E4" s="11"/>
    </row>
    <row r="5" spans="1:5" ht="20.25" customHeight="1">
      <c r="A5" s="30" t="s">
        <v>87</v>
      </c>
      <c r="B5" s="31"/>
      <c r="C5" s="31"/>
      <c r="D5" s="11"/>
      <c r="E5" s="11"/>
    </row>
    <row r="6" spans="1:5" ht="27" customHeight="1" hidden="1">
      <c r="A6" s="31"/>
      <c r="B6" s="31"/>
      <c r="C6" s="31"/>
      <c r="D6" s="11"/>
      <c r="E6" s="11"/>
    </row>
    <row r="7" spans="1:5" ht="30.75" customHeight="1" hidden="1">
      <c r="A7" s="31"/>
      <c r="B7" s="31"/>
      <c r="C7" s="31"/>
      <c r="D7" s="11"/>
      <c r="E7" s="11"/>
    </row>
    <row r="8" spans="1:5" ht="19.5" customHeight="1">
      <c r="A8" s="32" t="s">
        <v>112</v>
      </c>
      <c r="B8" s="32"/>
      <c r="C8" s="32"/>
      <c r="D8" s="11"/>
      <c r="E8" s="11"/>
    </row>
    <row r="9" spans="1:4" ht="37.5" customHeight="1">
      <c r="A9" s="33" t="s">
        <v>110</v>
      </c>
      <c r="B9" s="34"/>
      <c r="C9" s="34"/>
      <c r="D9" s="35"/>
    </row>
    <row r="10" spans="1:5" ht="156" customHeight="1">
      <c r="A10" s="6" t="s">
        <v>1</v>
      </c>
      <c r="B10" s="6" t="s">
        <v>0</v>
      </c>
      <c r="C10" s="6" t="s">
        <v>89</v>
      </c>
      <c r="D10" s="6" t="s">
        <v>111</v>
      </c>
      <c r="E10" s="6" t="s">
        <v>90</v>
      </c>
    </row>
    <row r="11" spans="1:5" ht="37.5">
      <c r="A11" s="13"/>
      <c r="B11" s="5" t="s">
        <v>12</v>
      </c>
      <c r="C11" s="7">
        <f>C12+C40</f>
        <v>32109.699999999997</v>
      </c>
      <c r="D11" s="7">
        <f>D12+D40</f>
        <v>18219.301</v>
      </c>
      <c r="E11" s="18">
        <f>D11/C11%</f>
        <v>56.74080106634444</v>
      </c>
    </row>
    <row r="12" spans="1:5" ht="18.75">
      <c r="A12" s="13"/>
      <c r="B12" s="5" t="s">
        <v>36</v>
      </c>
      <c r="C12" s="7">
        <f>C13+C21+C26+C29+C32</f>
        <v>29949.699999999997</v>
      </c>
      <c r="D12" s="7">
        <f>D13+D21+D26+D29+D32</f>
        <v>17120.501</v>
      </c>
      <c r="E12" s="18">
        <f aca="true" t="shared" si="0" ref="E12:E66">D12/C12%</f>
        <v>57.16418194506123</v>
      </c>
    </row>
    <row r="13" spans="1:5" ht="24.75" customHeight="1">
      <c r="A13" s="2" t="s">
        <v>44</v>
      </c>
      <c r="B13" s="2" t="s">
        <v>19</v>
      </c>
      <c r="C13" s="8">
        <f>C14+C15+C16+C17+C18+C19+C20</f>
        <v>11260.699999999999</v>
      </c>
      <c r="D13" s="8">
        <f>D14+D15+D16+D17+D18+D19+D20</f>
        <v>6910.1</v>
      </c>
      <c r="E13" s="19">
        <f t="shared" si="0"/>
        <v>61.36474641896153</v>
      </c>
    </row>
    <row r="14" spans="1:5" ht="180" customHeight="1">
      <c r="A14" s="1" t="s">
        <v>51</v>
      </c>
      <c r="B14" s="14" t="s">
        <v>18</v>
      </c>
      <c r="C14" s="9">
        <v>10092.3</v>
      </c>
      <c r="D14" s="9">
        <v>6750.55</v>
      </c>
      <c r="E14" s="20">
        <f t="shared" si="0"/>
        <v>66.88812262814226</v>
      </c>
    </row>
    <row r="15" spans="1:5" ht="182.25" customHeight="1">
      <c r="A15" s="1" t="s">
        <v>52</v>
      </c>
      <c r="B15" s="15" t="s">
        <v>37</v>
      </c>
      <c r="C15" s="9">
        <v>3</v>
      </c>
      <c r="D15" s="9">
        <v>47.75</v>
      </c>
      <c r="E15" s="20">
        <f t="shared" si="0"/>
        <v>1591.6666666666667</v>
      </c>
    </row>
    <row r="16" spans="1:5" ht="213" customHeight="1">
      <c r="A16" s="16" t="s">
        <v>92</v>
      </c>
      <c r="B16" s="15" t="s">
        <v>91</v>
      </c>
      <c r="C16" s="9">
        <v>0</v>
      </c>
      <c r="D16" s="9">
        <v>84.2</v>
      </c>
      <c r="E16" s="20"/>
    </row>
    <row r="17" spans="1:5" ht="245.25" customHeight="1">
      <c r="A17" s="1" t="s">
        <v>53</v>
      </c>
      <c r="B17" s="14" t="s">
        <v>17</v>
      </c>
      <c r="C17" s="9">
        <v>5</v>
      </c>
      <c r="D17" s="9">
        <v>16.1</v>
      </c>
      <c r="E17" s="20">
        <f t="shared" si="0"/>
        <v>322</v>
      </c>
    </row>
    <row r="18" spans="1:5" ht="57" customHeight="1">
      <c r="A18" s="1" t="s">
        <v>54</v>
      </c>
      <c r="B18" s="14" t="s">
        <v>16</v>
      </c>
      <c r="C18" s="9">
        <v>1159.4</v>
      </c>
      <c r="D18" s="9">
        <v>10.4</v>
      </c>
      <c r="E18" s="20">
        <f t="shared" si="0"/>
        <v>0.897015697774711</v>
      </c>
    </row>
    <row r="19" spans="1:5" ht="130.5" customHeight="1">
      <c r="A19" s="16" t="s">
        <v>94</v>
      </c>
      <c r="B19" s="12" t="s">
        <v>93</v>
      </c>
      <c r="C19" s="9">
        <v>0</v>
      </c>
      <c r="D19" s="9">
        <v>0.3</v>
      </c>
      <c r="E19" s="20"/>
    </row>
    <row r="20" spans="1:5" ht="197.25" customHeight="1">
      <c r="A20" s="1" t="s">
        <v>55</v>
      </c>
      <c r="B20" s="12" t="s">
        <v>38</v>
      </c>
      <c r="C20" s="9">
        <v>1</v>
      </c>
      <c r="D20" s="9">
        <v>0.8</v>
      </c>
      <c r="E20" s="20">
        <f t="shared" si="0"/>
        <v>80</v>
      </c>
    </row>
    <row r="21" spans="1:5" ht="81" customHeight="1">
      <c r="A21" s="2" t="s">
        <v>45</v>
      </c>
      <c r="B21" s="2" t="s">
        <v>34</v>
      </c>
      <c r="C21" s="8">
        <f>C22+C24+C23+C25</f>
        <v>2330</v>
      </c>
      <c r="D21" s="8">
        <f>D22+D24+D23+D25</f>
        <v>1933.0000000000002</v>
      </c>
      <c r="E21" s="19">
        <f t="shared" si="0"/>
        <v>82.96137339055795</v>
      </c>
    </row>
    <row r="22" spans="1:5" ht="98.25" customHeight="1">
      <c r="A22" s="1" t="s">
        <v>56</v>
      </c>
      <c r="B22" s="12" t="s">
        <v>42</v>
      </c>
      <c r="C22" s="9">
        <v>1770.5</v>
      </c>
      <c r="D22" s="9">
        <v>649.6</v>
      </c>
      <c r="E22" s="20">
        <f t="shared" si="0"/>
        <v>36.69020050833098</v>
      </c>
    </row>
    <row r="23" spans="1:5" ht="188.25" customHeight="1">
      <c r="A23" s="16" t="s">
        <v>96</v>
      </c>
      <c r="B23" s="15" t="s">
        <v>95</v>
      </c>
      <c r="C23" s="9">
        <v>0</v>
      </c>
      <c r="D23" s="9">
        <v>10.4</v>
      </c>
      <c r="E23" s="20"/>
    </row>
    <row r="24" spans="1:5" ht="125.25" customHeight="1">
      <c r="A24" s="1" t="s">
        <v>57</v>
      </c>
      <c r="B24" s="12" t="s">
        <v>43</v>
      </c>
      <c r="C24" s="9">
        <v>559.5</v>
      </c>
      <c r="D24" s="9">
        <v>1362.7</v>
      </c>
      <c r="E24" s="20">
        <f t="shared" si="0"/>
        <v>243.55674709562112</v>
      </c>
    </row>
    <row r="25" spans="1:5" ht="179.25" customHeight="1">
      <c r="A25" s="16" t="s">
        <v>98</v>
      </c>
      <c r="B25" s="12" t="s">
        <v>97</v>
      </c>
      <c r="C25" s="9"/>
      <c r="D25" s="9">
        <v>-89.7</v>
      </c>
      <c r="E25" s="20"/>
    </row>
    <row r="26" spans="1:5" ht="27.75" customHeight="1">
      <c r="A26" s="2" t="s">
        <v>46</v>
      </c>
      <c r="B26" s="2" t="s">
        <v>26</v>
      </c>
      <c r="C26" s="8">
        <f>C27+C28</f>
        <v>4.4</v>
      </c>
      <c r="D26" s="25">
        <f>D27+D28</f>
        <v>0.001</v>
      </c>
      <c r="E26" s="27">
        <f t="shared" si="0"/>
        <v>0.022727272727272724</v>
      </c>
    </row>
    <row r="27" spans="1:5" ht="29.25" customHeight="1">
      <c r="A27" s="1" t="s">
        <v>58</v>
      </c>
      <c r="B27" s="12" t="s">
        <v>39</v>
      </c>
      <c r="C27" s="9">
        <v>4</v>
      </c>
      <c r="D27" s="26">
        <v>0.001</v>
      </c>
      <c r="E27" s="28">
        <f t="shared" si="0"/>
        <v>0.025</v>
      </c>
    </row>
    <row r="28" spans="1:5" ht="72.75" customHeight="1">
      <c r="A28" s="1" t="s">
        <v>59</v>
      </c>
      <c r="B28" s="14" t="s">
        <v>25</v>
      </c>
      <c r="C28" s="9">
        <v>0.4</v>
      </c>
      <c r="D28" s="26">
        <v>0</v>
      </c>
      <c r="E28" s="28">
        <f t="shared" si="0"/>
        <v>0</v>
      </c>
    </row>
    <row r="29" spans="1:5" ht="27.75" customHeight="1">
      <c r="A29" s="2" t="s">
        <v>83</v>
      </c>
      <c r="B29" s="2" t="s">
        <v>15</v>
      </c>
      <c r="C29" s="8">
        <f>C30+C31</f>
        <v>1350</v>
      </c>
      <c r="D29" s="8">
        <f>D30+D31</f>
        <v>492.9</v>
      </c>
      <c r="E29" s="19">
        <f t="shared" si="0"/>
        <v>36.51111111111111</v>
      </c>
    </row>
    <row r="30" spans="1:5" ht="103.5" customHeight="1">
      <c r="A30" s="1" t="s">
        <v>60</v>
      </c>
      <c r="B30" s="14" t="s">
        <v>13</v>
      </c>
      <c r="C30" s="9">
        <v>1340</v>
      </c>
      <c r="D30" s="9">
        <v>485.9</v>
      </c>
      <c r="E30" s="20">
        <f t="shared" si="0"/>
        <v>36.26119402985074</v>
      </c>
    </row>
    <row r="31" spans="1:5" ht="109.5" customHeight="1">
      <c r="A31" s="1" t="s">
        <v>61</v>
      </c>
      <c r="B31" s="14" t="s">
        <v>14</v>
      </c>
      <c r="C31" s="9">
        <v>10</v>
      </c>
      <c r="D31" s="9">
        <v>7</v>
      </c>
      <c r="E31" s="20">
        <f t="shared" si="0"/>
        <v>70</v>
      </c>
    </row>
    <row r="32" spans="1:5" ht="31.5" customHeight="1">
      <c r="A32" s="2" t="s">
        <v>47</v>
      </c>
      <c r="B32" s="2" t="s">
        <v>24</v>
      </c>
      <c r="C32" s="8">
        <f>C33+C34+C35+C36+C37+C38+C39</f>
        <v>15004.6</v>
      </c>
      <c r="D32" s="8">
        <f>D33+D34+D35+D36+D37+D38+D39</f>
        <v>7784.5</v>
      </c>
      <c r="E32" s="19">
        <f t="shared" si="0"/>
        <v>51.88075656798582</v>
      </c>
    </row>
    <row r="33" spans="1:5" ht="89.25" customHeight="1">
      <c r="A33" s="1" t="s">
        <v>62</v>
      </c>
      <c r="B33" s="14" t="s">
        <v>22</v>
      </c>
      <c r="C33" s="9">
        <v>8000</v>
      </c>
      <c r="D33" s="9">
        <v>5640.6</v>
      </c>
      <c r="E33" s="20">
        <f t="shared" si="0"/>
        <v>70.50750000000001</v>
      </c>
    </row>
    <row r="34" spans="1:5" ht="87" customHeight="1">
      <c r="A34" s="1" t="s">
        <v>63</v>
      </c>
      <c r="B34" s="14" t="s">
        <v>23</v>
      </c>
      <c r="C34" s="9">
        <v>10</v>
      </c>
      <c r="D34" s="9">
        <v>27.6</v>
      </c>
      <c r="E34" s="20">
        <f t="shared" si="0"/>
        <v>276</v>
      </c>
    </row>
    <row r="35" spans="1:5" ht="81.75" customHeight="1">
      <c r="A35" s="1" t="s">
        <v>64</v>
      </c>
      <c r="B35" s="14" t="s">
        <v>23</v>
      </c>
      <c r="C35" s="9">
        <v>30</v>
      </c>
      <c r="D35" s="9">
        <v>84.15</v>
      </c>
      <c r="E35" s="20">
        <f t="shared" si="0"/>
        <v>280.50000000000006</v>
      </c>
    </row>
    <row r="36" spans="1:5" ht="90" customHeight="1">
      <c r="A36" s="1" t="s">
        <v>65</v>
      </c>
      <c r="B36" s="14" t="s">
        <v>21</v>
      </c>
      <c r="C36" s="9">
        <v>6908.6</v>
      </c>
      <c r="D36" s="9">
        <v>1992.9</v>
      </c>
      <c r="E36" s="20">
        <f t="shared" si="0"/>
        <v>28.846654893900357</v>
      </c>
    </row>
    <row r="37" spans="1:5" ht="43.5" customHeight="1">
      <c r="A37" s="1" t="s">
        <v>66</v>
      </c>
      <c r="B37" s="14" t="s">
        <v>21</v>
      </c>
      <c r="C37" s="9">
        <v>50</v>
      </c>
      <c r="D37" s="9">
        <v>39.4</v>
      </c>
      <c r="E37" s="20">
        <f t="shared" si="0"/>
        <v>78.8</v>
      </c>
    </row>
    <row r="38" spans="1:5" ht="127.5" customHeight="1">
      <c r="A38" s="1" t="s">
        <v>67</v>
      </c>
      <c r="B38" s="14" t="s">
        <v>21</v>
      </c>
      <c r="C38" s="9">
        <v>6</v>
      </c>
      <c r="D38" s="9">
        <v>0</v>
      </c>
      <c r="E38" s="20">
        <f t="shared" si="0"/>
        <v>0</v>
      </c>
    </row>
    <row r="39" spans="1:5" ht="127.5" customHeight="1">
      <c r="A39" s="16" t="s">
        <v>100</v>
      </c>
      <c r="B39" s="12" t="s">
        <v>99</v>
      </c>
      <c r="C39" s="9">
        <v>0</v>
      </c>
      <c r="D39" s="9">
        <v>-0.15</v>
      </c>
      <c r="E39" s="20"/>
    </row>
    <row r="40" spans="1:5" ht="18.75">
      <c r="A40" s="3"/>
      <c r="B40" s="5" t="s">
        <v>35</v>
      </c>
      <c r="C40" s="7">
        <f>C41+C44+C46+C49</f>
        <v>2160</v>
      </c>
      <c r="D40" s="7">
        <f>D41+D44+D46+D49</f>
        <v>1098.8</v>
      </c>
      <c r="E40" s="18">
        <f t="shared" si="0"/>
        <v>50.87037037037037</v>
      </c>
    </row>
    <row r="41" spans="1:5" ht="120" customHeight="1">
      <c r="A41" s="2" t="s">
        <v>48</v>
      </c>
      <c r="B41" s="2" t="s">
        <v>29</v>
      </c>
      <c r="C41" s="8">
        <f>C42+C43</f>
        <v>910</v>
      </c>
      <c r="D41" s="8">
        <f>D42+D43</f>
        <v>746</v>
      </c>
      <c r="E41" s="19">
        <f t="shared" si="0"/>
        <v>81.97802197802199</v>
      </c>
    </row>
    <row r="42" spans="1:5" ht="82.5" customHeight="1">
      <c r="A42" s="4" t="s">
        <v>49</v>
      </c>
      <c r="B42" s="14" t="s">
        <v>27</v>
      </c>
      <c r="C42" s="9">
        <v>300</v>
      </c>
      <c r="D42" s="9">
        <v>27.4</v>
      </c>
      <c r="E42" s="20">
        <f t="shared" si="0"/>
        <v>9.133333333333333</v>
      </c>
    </row>
    <row r="43" spans="1:5" ht="37.5">
      <c r="A43" s="1" t="s">
        <v>103</v>
      </c>
      <c r="B43" s="12" t="s">
        <v>40</v>
      </c>
      <c r="C43" s="9">
        <v>610</v>
      </c>
      <c r="D43" s="9">
        <v>718.6</v>
      </c>
      <c r="E43" s="20">
        <f t="shared" si="0"/>
        <v>117.8032786885246</v>
      </c>
    </row>
    <row r="44" spans="1:5" ht="73.5" customHeight="1">
      <c r="A44" s="2" t="s">
        <v>50</v>
      </c>
      <c r="B44" s="2" t="s">
        <v>28</v>
      </c>
      <c r="C44" s="8">
        <f>C45</f>
        <v>400</v>
      </c>
      <c r="D44" s="8">
        <f>D45</f>
        <v>175.5</v>
      </c>
      <c r="E44" s="19">
        <f t="shared" si="0"/>
        <v>43.875</v>
      </c>
    </row>
    <row r="45" spans="1:5" ht="76.5" customHeight="1">
      <c r="A45" s="4" t="s">
        <v>68</v>
      </c>
      <c r="B45" s="14" t="s">
        <v>11</v>
      </c>
      <c r="C45" s="9">
        <v>400</v>
      </c>
      <c r="D45" s="9">
        <v>175.5</v>
      </c>
      <c r="E45" s="20">
        <f t="shared" si="0"/>
        <v>43.875</v>
      </c>
    </row>
    <row r="46" spans="1:5" ht="37.5">
      <c r="A46" s="2" t="s">
        <v>69</v>
      </c>
      <c r="B46" s="2" t="s">
        <v>2</v>
      </c>
      <c r="C46" s="10">
        <f>C48+C47</f>
        <v>50</v>
      </c>
      <c r="D46" s="10">
        <f>D48+D47</f>
        <v>57.400000000000006</v>
      </c>
      <c r="E46" s="19">
        <f t="shared" si="0"/>
        <v>114.80000000000001</v>
      </c>
    </row>
    <row r="47" spans="1:5" ht="144.75" customHeight="1">
      <c r="A47" s="23" t="s">
        <v>109</v>
      </c>
      <c r="B47" s="23" t="s">
        <v>108</v>
      </c>
      <c r="C47" s="24">
        <v>0</v>
      </c>
      <c r="D47" s="24">
        <v>51.2</v>
      </c>
      <c r="E47" s="19"/>
    </row>
    <row r="48" spans="1:5" ht="95.25" customHeight="1">
      <c r="A48" s="1" t="s">
        <v>70</v>
      </c>
      <c r="B48" s="12" t="s">
        <v>41</v>
      </c>
      <c r="C48" s="9">
        <v>50</v>
      </c>
      <c r="D48" s="9">
        <v>6.2</v>
      </c>
      <c r="E48" s="20">
        <f t="shared" si="0"/>
        <v>12.4</v>
      </c>
    </row>
    <row r="49" spans="1:5" ht="37.5">
      <c r="A49" s="2" t="s">
        <v>71</v>
      </c>
      <c r="B49" s="2" t="s">
        <v>9</v>
      </c>
      <c r="C49" s="8">
        <f>C50+C51+C52</f>
        <v>800</v>
      </c>
      <c r="D49" s="8">
        <f>D50+D51+D52</f>
        <v>119.9</v>
      </c>
      <c r="E49" s="19">
        <f t="shared" si="0"/>
        <v>14.9875</v>
      </c>
    </row>
    <row r="50" spans="1:5" ht="61.5" customHeight="1">
      <c r="A50" s="4" t="s">
        <v>72</v>
      </c>
      <c r="B50" s="14" t="s">
        <v>8</v>
      </c>
      <c r="C50" s="9">
        <v>400</v>
      </c>
      <c r="D50" s="9">
        <v>25</v>
      </c>
      <c r="E50" s="20">
        <f t="shared" si="0"/>
        <v>6.25</v>
      </c>
    </row>
    <row r="51" spans="1:5" ht="49.5" customHeight="1">
      <c r="A51" s="1" t="s">
        <v>73</v>
      </c>
      <c r="B51" s="14" t="s">
        <v>8</v>
      </c>
      <c r="C51" s="9">
        <v>200</v>
      </c>
      <c r="D51" s="9">
        <v>0</v>
      </c>
      <c r="E51" s="20">
        <f t="shared" si="0"/>
        <v>0</v>
      </c>
    </row>
    <row r="52" spans="1:5" ht="62.25" customHeight="1">
      <c r="A52" s="1" t="s">
        <v>88</v>
      </c>
      <c r="B52" s="14" t="s">
        <v>8</v>
      </c>
      <c r="C52" s="9">
        <v>200</v>
      </c>
      <c r="D52" s="9">
        <v>94.9</v>
      </c>
      <c r="E52" s="20">
        <f t="shared" si="0"/>
        <v>47.45</v>
      </c>
    </row>
    <row r="53" spans="1:5" ht="20.25" customHeight="1">
      <c r="A53" s="5" t="s">
        <v>74</v>
      </c>
      <c r="B53" s="5" t="s">
        <v>33</v>
      </c>
      <c r="C53" s="7">
        <f>C54+C56+C63+C60</f>
        <v>34090.2</v>
      </c>
      <c r="D53" s="7">
        <f>D54+D56+D63+D60</f>
        <v>28664.4</v>
      </c>
      <c r="E53" s="18">
        <f t="shared" si="0"/>
        <v>84.08398894697011</v>
      </c>
    </row>
    <row r="54" spans="1:5" ht="99.75" customHeight="1">
      <c r="A54" s="2" t="s">
        <v>84</v>
      </c>
      <c r="B54" s="2" t="s">
        <v>32</v>
      </c>
      <c r="C54" s="8">
        <f>C55</f>
        <v>21183.3</v>
      </c>
      <c r="D54" s="8">
        <f>D55</f>
        <v>19065</v>
      </c>
      <c r="E54" s="19">
        <f t="shared" si="0"/>
        <v>90.0001416209939</v>
      </c>
    </row>
    <row r="55" spans="1:5" ht="56.25">
      <c r="A55" s="4" t="s">
        <v>75</v>
      </c>
      <c r="B55" s="14" t="s">
        <v>31</v>
      </c>
      <c r="C55" s="9">
        <v>21183.3</v>
      </c>
      <c r="D55" s="9">
        <v>19065</v>
      </c>
      <c r="E55" s="20">
        <f t="shared" si="0"/>
        <v>90.0001416209939</v>
      </c>
    </row>
    <row r="56" spans="1:5" ht="56.25">
      <c r="A56" s="2" t="s">
        <v>76</v>
      </c>
      <c r="B56" s="2" t="s">
        <v>4</v>
      </c>
      <c r="C56" s="8">
        <f>C57+C58+C59</f>
        <v>6703.4</v>
      </c>
      <c r="D56" s="8">
        <f>D57+D58+D59</f>
        <v>6703.4</v>
      </c>
      <c r="E56" s="19">
        <f t="shared" si="0"/>
        <v>100</v>
      </c>
    </row>
    <row r="57" spans="1:5" ht="75">
      <c r="A57" s="21" t="s">
        <v>105</v>
      </c>
      <c r="B57" s="22" t="s">
        <v>104</v>
      </c>
      <c r="C57" s="9">
        <v>2062.8</v>
      </c>
      <c r="D57" s="9">
        <v>2062.8</v>
      </c>
      <c r="E57" s="20">
        <f t="shared" si="0"/>
        <v>100.00000000000001</v>
      </c>
    </row>
    <row r="58" spans="1:5" ht="183" customHeight="1">
      <c r="A58" s="4" t="s">
        <v>77</v>
      </c>
      <c r="B58" s="14" t="s">
        <v>3</v>
      </c>
      <c r="C58" s="9">
        <v>1371</v>
      </c>
      <c r="D58" s="9">
        <v>1371</v>
      </c>
      <c r="E58" s="20">
        <f t="shared" si="0"/>
        <v>100</v>
      </c>
    </row>
    <row r="59" spans="1:5" ht="53.25" customHeight="1">
      <c r="A59" s="21" t="s">
        <v>107</v>
      </c>
      <c r="B59" s="22" t="s">
        <v>106</v>
      </c>
      <c r="C59" s="9">
        <v>3269.6</v>
      </c>
      <c r="D59" s="9">
        <v>3269.6</v>
      </c>
      <c r="E59" s="20">
        <f t="shared" si="0"/>
        <v>100</v>
      </c>
    </row>
    <row r="60" spans="1:5" ht="56.25">
      <c r="A60" s="2" t="s">
        <v>78</v>
      </c>
      <c r="B60" s="2" t="s">
        <v>5</v>
      </c>
      <c r="C60" s="8">
        <f>C61+C62</f>
        <v>936.1999999999999</v>
      </c>
      <c r="D60" s="8">
        <f>D61+D62</f>
        <v>702.2</v>
      </c>
      <c r="E60" s="19">
        <f t="shared" si="0"/>
        <v>75.0053407391583</v>
      </c>
    </row>
    <row r="61" spans="1:5" ht="102.75" customHeight="1">
      <c r="A61" s="4" t="s">
        <v>79</v>
      </c>
      <c r="B61" s="14" t="s">
        <v>6</v>
      </c>
      <c r="C61" s="9">
        <v>375.4</v>
      </c>
      <c r="D61" s="9">
        <v>281.6</v>
      </c>
      <c r="E61" s="20">
        <f t="shared" si="0"/>
        <v>75.01331912626533</v>
      </c>
    </row>
    <row r="62" spans="1:5" ht="92.25" customHeight="1">
      <c r="A62" s="4" t="s">
        <v>80</v>
      </c>
      <c r="B62" s="14" t="s">
        <v>7</v>
      </c>
      <c r="C62" s="9">
        <v>560.8</v>
      </c>
      <c r="D62" s="9">
        <v>420.6</v>
      </c>
      <c r="E62" s="20">
        <f t="shared" si="0"/>
        <v>75.00000000000001</v>
      </c>
    </row>
    <row r="63" spans="1:5" ht="37.5">
      <c r="A63" s="2" t="s">
        <v>81</v>
      </c>
      <c r="B63" s="2" t="s">
        <v>20</v>
      </c>
      <c r="C63" s="8">
        <f>C64+C65</f>
        <v>5267.3</v>
      </c>
      <c r="D63" s="8">
        <f>D64+D65</f>
        <v>2193.8</v>
      </c>
      <c r="E63" s="19">
        <f t="shared" si="0"/>
        <v>41.649421904960796</v>
      </c>
    </row>
    <row r="64" spans="1:5" ht="77.25" customHeight="1">
      <c r="A64" s="4" t="s">
        <v>82</v>
      </c>
      <c r="B64" s="14" t="s">
        <v>10</v>
      </c>
      <c r="C64" s="9">
        <v>5267.3</v>
      </c>
      <c r="D64" s="9">
        <v>2234.5</v>
      </c>
      <c r="E64" s="20">
        <f t="shared" si="0"/>
        <v>42.4221137964422</v>
      </c>
    </row>
    <row r="65" spans="1:5" ht="90.75" customHeight="1">
      <c r="A65" s="16" t="s">
        <v>102</v>
      </c>
      <c r="B65" s="12" t="s">
        <v>101</v>
      </c>
      <c r="C65" s="9"/>
      <c r="D65" s="9">
        <v>-40.7</v>
      </c>
      <c r="E65" s="20"/>
    </row>
    <row r="66" spans="1:5" ht="18.75">
      <c r="A66" s="3"/>
      <c r="B66" s="17" t="s">
        <v>30</v>
      </c>
      <c r="C66" s="7">
        <f>C11+C53</f>
        <v>66199.9</v>
      </c>
      <c r="D66" s="7">
        <f>D11+D53</f>
        <v>46883.701</v>
      </c>
      <c r="E66" s="18">
        <f t="shared" si="0"/>
        <v>70.82140758520784</v>
      </c>
    </row>
    <row r="67" ht="52.5" customHeight="1"/>
  </sheetData>
  <sheetProtection/>
  <mergeCells count="5">
    <mergeCell ref="A1:C1"/>
    <mergeCell ref="A5:C7"/>
    <mergeCell ref="A2:C4"/>
    <mergeCell ref="A8:C8"/>
    <mergeCell ref="A9:D9"/>
  </mergeCells>
  <printOptions/>
  <pageMargins left="0.725" right="0.3937007874015748" top="0.1968503937007874" bottom="0.1968503937007874" header="0.1968503937007874" footer="0.1968503937007874"/>
  <pageSetup fitToHeight="12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ARM9</cp:lastModifiedBy>
  <cp:lastPrinted>2016-10-25T09:44:47Z</cp:lastPrinted>
  <dcterms:created xsi:type="dcterms:W3CDTF">2015-07-21T13:23:07Z</dcterms:created>
  <dcterms:modified xsi:type="dcterms:W3CDTF">2016-11-14T09:17:31Z</dcterms:modified>
  <cp:category/>
  <cp:version/>
  <cp:contentType/>
  <cp:contentStatus/>
</cp:coreProperties>
</file>