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<sst xmlns="http://schemas.openxmlformats.org/spreadsheetml/2006/main" count="130" uniqueCount="122">
  <si>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</si>
  <si>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</si>
  <si>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</si>
  <si>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</si>
  <si>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</si>
  <si>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</si>
  <si>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</si>
  <si>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</si>
  <si>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</si>
  <si>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</si>
  <si>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</si>
  <si>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</si>
  <si>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</si>
  <si>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</si>
  <si>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</si>
  <si>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</si>
  <si>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</si>
  <si>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</si>
  <si>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</si>
  <si>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</si>
  <si>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</si>
  <si>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</si>
  <si>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</si>
  <si>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</si>
  <si>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</si>
  <si>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</si>
  <si>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</si>
  <si>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</si>
  <si>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</si>
  <si>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</si>
  <si>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</si>
  <si>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</si>
  <si>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</si>
  <si>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</si>
  <si>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</si>
  <si>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</si>
  <si>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</si>
  <si>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</si>
  <si>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</si>
  <si>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</si>
  <si>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</si>
  <si>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</si>
  <si>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</si>
  <si>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</si>
  <si>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</si>
  <si>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</si>
  <si>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</si>
  <si>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Приложение №2</t>
  </si>
  <si>
    <t xml:space="preserve">к решению совета депутатов </t>
  </si>
  <si>
    <t>МО Пудостькое сельское поселение</t>
  </si>
  <si>
    <t>№54 от 26 августа 2015 года</t>
  </si>
  <si>
    <t>ПРОГНОЗИРУЕМЫЕ поступления доходов в местный бюджет за 1-ое полугодие 2015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</si>
  <si>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</si>
  <si>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</si>
  <si>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</si>
  <si>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</si>
  <si>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</si>
  <si>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</si>
  <si>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Утвержде-но бюджет МО Пудость-ское сельское поселение на 2015 год</t>
  </si>
  <si>
    <t>Исполне-но  бюджет МО Пудость-ское сельское поселение за 1-ое полугодие 2015 года</t>
  </si>
  <si>
    <t>% испол-нения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</si>
  <si>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</si>
  <si>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</si>
  <si>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</si>
  <si>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</si>
  <si>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</si>
  <si>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100 1 03 02 26 0 01 0 000 110</t>
  </si>
  <si>
    <t>182 1 05 03000 01 0000 110</t>
  </si>
  <si>
    <t>182 1 06 04000 02 0000 110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</si>
  <si>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</si>
  <si>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</si>
  <si>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</si>
  <si>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</si>
  <si>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</si>
  <si>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</si>
  <si>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</si>
  <si>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</si>
  <si>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</si>
  <si>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</si>
  <si>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100 1 03 02240 01 0000 110</t>
  </si>
  <si>
    <t>100 1 03 02250 01 0000 110</t>
  </si>
  <si>
    <t>182 1 05 03010 01 1000 110</t>
  </si>
  <si>
    <t>182 1 05 03010 01 2100 110</t>
  </si>
  <si>
    <t>182 1 06 01030 10 1000 110</t>
  </si>
  <si>
    <t>182 1 06 01030 10 2100 110</t>
  </si>
  <si>
    <t>182 1 06 04011 02 1000 110</t>
  </si>
  <si>
    <t>182 1 06 04011 02 2100 110</t>
  </si>
  <si>
    <t>182 1 06 04012 02 1000 110</t>
  </si>
  <si>
    <t>182 1 06 04012 02 2100 110</t>
  </si>
  <si>
    <t>182 1 06 04012 02 4000 110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</si>
  <si>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</si>
  <si>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</si>
  <si>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</si>
  <si>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</si>
  <si>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</si>
  <si>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182 1 06 06043 10 3000 110</t>
  </si>
  <si>
    <t>612 1 11 05035 10 0000 120</t>
  </si>
  <si>
    <t>612 1 11 09045 10 0 111 120</t>
  </si>
  <si>
    <t>612 1 13 01995 10 0515 130</t>
  </si>
  <si>
    <t>612 1 13 02995 10 0000 130</t>
  </si>
  <si>
    <t>612 1 16 00000 00 0000 000</t>
  </si>
  <si>
    <t>612 1 16 90050 10 0000 140</t>
  </si>
  <si>
    <t>612 1 17 00000 00 0000 000</t>
  </si>
  <si>
    <t>612 1 17 05050 10 0000 180</t>
  </si>
  <si>
    <t>612 1 17 05050 10 0514 180</t>
  </si>
  <si>
    <t>612 1 17 05050 10 0 515 180</t>
  </si>
  <si>
    <t>612 2 00 00000 00 0000 000</t>
  </si>
  <si>
    <t>612 2 02 01001 10 0000 151</t>
  </si>
  <si>
    <t>612 2 02 02000 00 0000 151</t>
  </si>
  <si>
    <t>612 2 02 02089 10 0002 151</t>
  </si>
  <si>
    <t>612 2 02 02216 10 0000 151</t>
  </si>
  <si>
    <t>612 2 02 02999 10 0000 151</t>
  </si>
  <si>
    <t>612 2 02 03000 00 0000 151</t>
  </si>
  <si>
    <t>612 2 02 03015 10 0000 151</t>
  </si>
  <si>
    <t>612 2 02 03024 10 0000 151</t>
  </si>
  <si>
    <t>612 2 02 04000 00 0000 151</t>
  </si>
  <si>
    <t>612 2 02 04014 10 0000 151</t>
  </si>
  <si>
    <t>612 2 02 04999 10 0000 151</t>
  </si>
  <si>
    <t>612 2 19 00000 00 0000 000</t>
  </si>
  <si>
    <t>612 2 19 05000 10 0000 151</t>
  </si>
  <si>
    <t>182 1 06 01000 00 0000 110</t>
  </si>
  <si>
    <t>612 2 02 00000 00 0000 000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</si>
</sst>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###\ ###\ ###\ ###\ ##0.00"/>
    <numFmt numFmtId="165" formatCode="?"/>
    <numFmt numFmtId="166" formatCode="0.0"/>
  </numFmts>
  <fonts count="43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hair"/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3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1" fillId="0" borderId="0" xfId="0" applyFont="1" applyFill="1" applyBorder="1" applyAlignment="1">
      <alignment/>
    </xf>
    <xf numFmtId="0" fontId="41" fillId="33" borderId="10" xfId="33" applyNumberFormat="1" applyFont="1" applyFill="1" applyBorder="1" applyAlignment="1">
      <alignment horizontal="center" vertical="center" wrapText="1" readingOrder="1"/>
      <protection/>
    </xf>
    <xf numFmtId="0" fontId="42" fillId="34" borderId="11" xfId="33" applyNumberFormat="1" applyFont="1" applyFill="1" applyBorder="1" applyAlignment="1">
      <alignment horizontal="left" vertical="center" wrapText="1" readingOrder="1"/>
      <protection/>
    </xf>
    <xf numFmtId="164" fontId="42" fillId="0" borderId="11" xfId="33" applyNumberFormat="1" applyFont="1" applyFill="1" applyBorder="1" applyAlignment="1">
      <alignment horizontal="right" vertical="center" wrapText="1" readingOrder="1"/>
      <protection/>
    </xf>
    <xf numFmtId="0" fontId="41" fillId="34" borderId="11" xfId="33" applyNumberFormat="1" applyFont="1" applyFill="1" applyBorder="1" applyAlignment="1">
      <alignment horizontal="center" vertical="center" wrapText="1" readingOrder="1"/>
      <protection/>
    </xf>
    <xf numFmtId="164" fontId="41" fillId="0" borderId="11" xfId="33" applyNumberFormat="1" applyFont="1" applyFill="1" applyBorder="1" applyAlignment="1">
      <alignment horizontal="right" vertical="center" wrapText="1" readingOrder="1"/>
      <protection/>
    </xf>
    <xf numFmtId="164" fontId="41" fillId="34" borderId="11" xfId="33" applyNumberFormat="1" applyFont="1" applyFill="1" applyBorder="1" applyAlignment="1">
      <alignment horizontal="right" vertical="center" wrapText="1" readingOrder="1"/>
      <protection/>
    </xf>
    <xf numFmtId="0" fontId="42" fillId="0" borderId="12" xfId="33" applyNumberFormat="1" applyFont="1" applyFill="1" applyBorder="1" applyAlignment="1">
      <alignment horizontal="left" vertical="center" wrapText="1" readingOrder="1"/>
      <protection/>
    </xf>
    <xf numFmtId="2" fontId="42" fillId="0" borderId="11" xfId="33" applyNumberFormat="1" applyFont="1" applyFill="1" applyBorder="1" applyAlignment="1">
      <alignment horizontal="right" vertical="center" wrapText="1" readingOrder="1"/>
      <protection/>
    </xf>
    <xf numFmtId="164" fontId="42" fillId="0" borderId="12" xfId="33" applyNumberFormat="1" applyFont="1" applyFill="1" applyBorder="1" applyAlignment="1">
      <alignment horizontal="right" vertical="center" wrapText="1" readingOrder="1"/>
      <protection/>
    </xf>
    <xf numFmtId="2" fontId="41" fillId="0" borderId="12" xfId="33" applyNumberFormat="1" applyFont="1" applyFill="1" applyBorder="1" applyAlignment="1">
      <alignment horizontal="right" vertical="center" wrapText="1" readingOrder="1"/>
      <protection/>
    </xf>
    <xf numFmtId="0" fontId="41" fillId="0" borderId="11" xfId="33" applyNumberFormat="1" applyFont="1" applyFill="1" applyBorder="1" applyAlignment="1">
      <alignment horizontal="right" vertical="center" wrapText="1" readingOrder="1"/>
      <protection/>
    </xf>
    <xf numFmtId="2" fontId="41" fillId="0" borderId="11" xfId="33" applyNumberFormat="1" applyFont="1" applyFill="1" applyBorder="1" applyAlignment="1">
      <alignment horizontal="right" vertical="center" wrapText="1" readingOrder="1"/>
      <protection/>
    </xf>
    <xf numFmtId="166" fontId="41" fillId="34" borderId="11" xfId="33" applyNumberFormat="1" applyFont="1" applyFill="1" applyBorder="1" applyAlignment="1">
      <alignment horizontal="right" vertical="center" wrapText="1" readingOrder="1"/>
      <protection/>
    </xf>
    <xf numFmtId="166" fontId="42" fillId="35" borderId="11" xfId="33" applyNumberFormat="1" applyFont="1" applyFill="1" applyBorder="1" applyAlignment="1">
      <alignment horizontal="right" vertical="center" wrapText="1" readingOrder="1"/>
      <protection/>
    </xf>
    <xf numFmtId="166" fontId="41" fillId="35" borderId="11" xfId="33" applyNumberFormat="1" applyFont="1" applyFill="1" applyBorder="1" applyAlignment="1">
      <alignment horizontal="right" vertical="center" wrapText="1" readingOrder="1"/>
      <protection/>
    </xf>
    <xf numFmtId="0" fontId="41" fillId="0" borderId="12" xfId="33" applyNumberFormat="1" applyFont="1" applyFill="1" applyBorder="1" applyAlignment="1">
      <alignment horizontal="center" vertical="center" wrapText="1" readingOrder="1"/>
      <protection/>
    </xf>
    <xf numFmtId="49" fontId="2" fillId="0" borderId="13" xfId="0" applyNumberFormat="1" applyFont="1" applyBorder="1" applyAlignment="1">
      <alignment horizontal="center" vertical="center" wrapText="1" readingOrder="1"/>
    </xf>
    <xf numFmtId="0" fontId="41" fillId="0" borderId="13" xfId="33" applyNumberFormat="1" applyFont="1" applyFill="1" applyBorder="1" applyAlignment="1">
      <alignment horizontal="center" vertical="center" wrapText="1" readingOrder="1"/>
      <protection/>
    </xf>
    <xf numFmtId="0" fontId="41" fillId="0" borderId="14" xfId="33" applyNumberFormat="1" applyFont="1" applyFill="1" applyBorder="1" applyAlignment="1">
      <alignment horizontal="center" vertical="center" wrapText="1" readingOrder="1"/>
      <protection/>
    </xf>
    <xf numFmtId="0" fontId="42" fillId="0" borderId="15" xfId="33" applyNumberFormat="1" applyFont="1" applyFill="1" applyBorder="1" applyAlignment="1">
      <alignment horizontal="left" vertical="center" wrapText="1" readingOrder="1"/>
      <protection/>
    </xf>
    <xf numFmtId="165" fontId="2" fillId="0" borderId="15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41" fillId="0" borderId="16" xfId="33" applyNumberFormat="1" applyFont="1" applyFill="1" applyBorder="1" applyAlignment="1">
      <alignment horizontal="center" vertical="center" wrapText="1" readingOrder="1"/>
      <protection/>
    </xf>
    <xf numFmtId="0" fontId="41" fillId="0" borderId="17" xfId="33" applyNumberFormat="1" applyFont="1" applyFill="1" applyBorder="1" applyAlignment="1">
      <alignment horizontal="center" vertical="center" wrapText="1" readingOrder="1"/>
      <protection/>
    </xf>
    <xf numFmtId="49" fontId="2" fillId="0" borderId="18" xfId="0" applyNumberFormat="1" applyFont="1" applyBorder="1" applyAlignment="1">
      <alignment horizontal="left" vertical="center" wrapText="1"/>
    </xf>
    <xf numFmtId="0" fontId="41" fillId="34" borderId="12" xfId="33" applyNumberFormat="1" applyFont="1" applyFill="1" applyBorder="1" applyAlignment="1">
      <alignment horizontal="center" vertical="center" wrapText="1" readingOrder="1"/>
      <protection/>
    </xf>
    <xf numFmtId="0" fontId="42" fillId="0" borderId="14" xfId="33" applyNumberFormat="1" applyFont="1" applyFill="1" applyBorder="1" applyAlignment="1">
      <alignment horizontal="left" vertical="center" wrapText="1" readingOrder="1"/>
      <protection/>
    </xf>
    <xf numFmtId="49" fontId="4" fillId="0" borderId="15" xfId="0" applyNumberFormat="1" applyFont="1" applyBorder="1" applyAlignment="1">
      <alignment horizontal="left" vertical="center" wrapText="1"/>
    </xf>
    <xf numFmtId="0" fontId="41" fillId="34" borderId="12" xfId="33" applyNumberFormat="1" applyFont="1" applyFill="1" applyBorder="1" applyAlignment="1">
      <alignment horizontal="left" vertical="center" wrapText="1" readingOrder="1"/>
      <protection/>
    </xf>
    <xf numFmtId="0" fontId="42" fillId="34" borderId="19" xfId="33" applyNumberFormat="1" applyFont="1" applyFill="1" applyBorder="1" applyAlignment="1">
      <alignment horizontal="left" vertical="center" wrapText="1" readingOrder="1"/>
      <protection/>
    </xf>
    <xf numFmtId="0" fontId="42" fillId="34" borderId="13" xfId="33" applyNumberFormat="1" applyFont="1" applyFill="1" applyBorder="1" applyAlignment="1">
      <alignment horizontal="center" vertical="center" wrapText="1" readingOrder="1"/>
      <protection/>
    </xf>
    <xf numFmtId="0" fontId="42" fillId="0" borderId="13" xfId="33" applyNumberFormat="1" applyFont="1" applyFill="1" applyBorder="1" applyAlignment="1">
      <alignment horizontal="center" vertical="center" wrapText="1" readingOrder="1"/>
      <protection/>
    </xf>
    <xf numFmtId="0" fontId="41" fillId="34" borderId="13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  <xf numFmtId="0" fontId="3" fillId="0" borderId="20" xfId="0" applyFont="1" applyFill="1" applyBorder="1" applyAlignment="1">
      <alignment horizontal="right" vertical="distributed" wrapText="1"/>
    </xf>
    <xf numFmtId="0" fontId="2" fillId="0" borderId="20" xfId="0" applyFont="1" applyFill="1" applyBorder="1" applyAlignment="1">
      <alignment horizontal="right" vertical="distributed" wrapText="1"/>
    </xf>
    <xf numFmtId="0" fontId="3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tabSelected="1" zoomScalePageLayoutView="0" workbookViewId="0" topLeftCell="A1">
      <selection activeCell="A1" sqref="A1:E1"/>
    </sheetView>
  </sheetViews>
  <sheetFormatPr defaultColWidth="9.140625" defaultRowHeight="15"/>
  <cols>
    <col min="1" max="1" width="35.421875" style="0" customWidth="1"/>
    <col min="2" max="2" width="48.421875" style="0" customWidth="1"/>
    <col min="3" max="4" width="15.140625" style="0" customWidth="1"/>
    <col min="5" max="5" width="11.140625" style="0" customWidth="1"/>
  </cols>
  <sheetData>
    <row r="1" spans="1:5" ht="18" customHeight="1">
      <c r="A1" s="39" t="s">
        <v>47</v>
      </c>
      <c r="B1" s="39"/>
      <c r="C1" s="39"/>
      <c r="D1" s="39"/>
      <c r="E1" s="39"/>
    </row>
    <row r="2" spans="1:5" ht="21" customHeight="1">
      <c r="A2" s="34" t="s">
        <v>48</v>
      </c>
      <c r="B2" s="35"/>
      <c r="C2" s="35"/>
      <c r="D2" s="35"/>
      <c r="E2" s="35"/>
    </row>
    <row r="3" spans="1:5" ht="21.75" customHeight="1" hidden="1">
      <c r="A3" s="35"/>
      <c r="B3" s="35"/>
      <c r="C3" s="35"/>
      <c r="D3" s="35"/>
      <c r="E3" s="35"/>
    </row>
    <row r="4" spans="1:5" ht="21.75" customHeight="1" hidden="1">
      <c r="A4" s="35"/>
      <c r="B4" s="35"/>
      <c r="C4" s="35"/>
      <c r="D4" s="35"/>
      <c r="E4" s="35"/>
    </row>
    <row r="5" spans="1:5" ht="17.25" customHeight="1">
      <c r="A5" s="34" t="s">
        <v>49</v>
      </c>
      <c r="B5" s="35"/>
      <c r="C5" s="35"/>
      <c r="D5" s="35"/>
      <c r="E5" s="35"/>
    </row>
    <row r="6" spans="1:5" ht="27" customHeight="1" hidden="1">
      <c r="A6" s="35"/>
      <c r="B6" s="35"/>
      <c r="C6" s="35"/>
      <c r="D6" s="35"/>
      <c r="E6" s="35"/>
    </row>
    <row r="7" spans="1:5" ht="30.75" customHeight="1" hidden="1">
      <c r="A7" s="35"/>
      <c r="B7" s="35"/>
      <c r="C7" s="35"/>
      <c r="D7" s="35"/>
      <c r="E7" s="35"/>
    </row>
    <row r="8" spans="1:5" ht="19.5" customHeight="1">
      <c r="A8" s="36" t="s">
        <v>50</v>
      </c>
      <c r="B8" s="36"/>
      <c r="C8" s="36"/>
      <c r="D8" s="36"/>
      <c r="E8" s="36"/>
    </row>
    <row r="9" spans="1:5" ht="24" customHeight="1">
      <c r="A9" s="37" t="s">
        <v>51</v>
      </c>
      <c r="B9" s="38"/>
      <c r="C9" s="38"/>
      <c r="D9" s="38"/>
      <c r="E9" s="38"/>
    </row>
    <row r="10" spans="1:5" ht="206.25">
      <c r="A10" s="1" t="s">
        <v>1</v>
      </c>
      <c r="B10" s="1" t="s">
        <v>0</v>
      </c>
      <c r="C10" s="1" t="s">
        <v>58</v>
      </c>
      <c r="D10" s="1" t="s">
        <v>59</v>
      </c>
      <c r="E10" s="1" t="s">
        <v>60</v>
      </c>
    </row>
    <row r="11" spans="1:5" ht="37.5">
      <c r="A11" s="2"/>
      <c r="B11" s="4" t="s">
        <v>18</v>
      </c>
      <c r="C11" s="6">
        <f>C12+C43</f>
        <v>24783.7</v>
      </c>
      <c r="D11" s="6">
        <f>D12+D43</f>
        <v>10400.599999999999</v>
      </c>
      <c r="E11" s="13">
        <f>D11/C11%</f>
        <v>41.965485379503455</v>
      </c>
    </row>
    <row r="12" spans="1:5" ht="18.75">
      <c r="A12" s="30"/>
      <c r="B12" s="4" t="s">
        <v>46</v>
      </c>
      <c r="C12" s="6">
        <f>C13+C19+C24+C27+C30+C36</f>
        <v>22860.7</v>
      </c>
      <c r="D12" s="6">
        <f>D13+D19+D24+D27+D30+D36</f>
        <v>9279.8</v>
      </c>
      <c r="E12" s="13">
        <f aca="true" t="shared" si="0" ref="E12:E72">D12/C12%</f>
        <v>40.59280774429479</v>
      </c>
    </row>
    <row r="13" spans="1:5" ht="18.75">
      <c r="A13" s="18" t="s">
        <v>64</v>
      </c>
      <c r="B13" s="19" t="s">
        <v>25</v>
      </c>
      <c r="C13" s="5">
        <f>C14+C15+C16+C17+C18</f>
        <v>6301.3</v>
      </c>
      <c r="D13" s="5">
        <f>D14+D15+D16+D17+D18</f>
        <v>2885.4</v>
      </c>
      <c r="E13" s="15">
        <f t="shared" si="0"/>
        <v>45.79055115611064</v>
      </c>
    </row>
    <row r="14" spans="1:5" ht="163.5" customHeight="1">
      <c r="A14" s="17" t="s">
        <v>73</v>
      </c>
      <c r="B14" s="20" t="s">
        <v>24</v>
      </c>
      <c r="C14" s="9">
        <v>6301.3</v>
      </c>
      <c r="D14" s="3">
        <v>2870.9</v>
      </c>
      <c r="E14" s="14">
        <f t="shared" si="0"/>
        <v>45.56043990922508</v>
      </c>
    </row>
    <row r="15" spans="1:5" ht="168.75">
      <c r="A15" s="17" t="s">
        <v>74</v>
      </c>
      <c r="B15" s="21" t="s">
        <v>52</v>
      </c>
      <c r="C15" s="9">
        <v>0</v>
      </c>
      <c r="D15" s="3">
        <v>1.7</v>
      </c>
      <c r="E15" s="14"/>
    </row>
    <row r="16" spans="1:5" ht="243.75">
      <c r="A16" s="17" t="s">
        <v>75</v>
      </c>
      <c r="B16" s="20" t="s">
        <v>23</v>
      </c>
      <c r="C16" s="9">
        <v>0</v>
      </c>
      <c r="D16" s="3">
        <v>4.2</v>
      </c>
      <c r="E16" s="14" t="e">
        <f t="shared" si="0"/>
        <v>#DIV/0!</v>
      </c>
    </row>
    <row r="17" spans="1:5" ht="93.75">
      <c r="A17" s="17" t="s">
        <v>76</v>
      </c>
      <c r="B17" s="20" t="s">
        <v>22</v>
      </c>
      <c r="C17" s="9">
        <v>0</v>
      </c>
      <c r="D17" s="3">
        <v>8.3</v>
      </c>
      <c r="E17" s="14"/>
    </row>
    <row r="18" spans="1:5" ht="150">
      <c r="A18" s="17" t="s">
        <v>77</v>
      </c>
      <c r="B18" s="22" t="s">
        <v>53</v>
      </c>
      <c r="C18" s="9">
        <v>0</v>
      </c>
      <c r="D18" s="3">
        <v>0.3</v>
      </c>
      <c r="E18" s="14"/>
    </row>
    <row r="19" spans="1:5" ht="56.25">
      <c r="A19" s="18" t="s">
        <v>65</v>
      </c>
      <c r="B19" s="23" t="s">
        <v>44</v>
      </c>
      <c r="C19" s="5">
        <f>C20+C21+C22+C23</f>
        <v>1559.5</v>
      </c>
      <c r="D19" s="5">
        <f>D20+D21+D22+D23</f>
        <v>844.5</v>
      </c>
      <c r="E19" s="15">
        <f t="shared" si="0"/>
        <v>54.15197178582879</v>
      </c>
    </row>
    <row r="20" spans="1:5" ht="75">
      <c r="A20" s="17" t="s">
        <v>78</v>
      </c>
      <c r="B20" s="22" t="s">
        <v>61</v>
      </c>
      <c r="C20" s="9">
        <v>1000</v>
      </c>
      <c r="D20" s="3">
        <v>274.6</v>
      </c>
      <c r="E20" s="14">
        <f t="shared" si="0"/>
        <v>27.46</v>
      </c>
    </row>
    <row r="21" spans="1:5" ht="112.5">
      <c r="A21" s="17" t="s">
        <v>79</v>
      </c>
      <c r="B21" s="22" t="s">
        <v>62</v>
      </c>
      <c r="C21" s="9">
        <v>0</v>
      </c>
      <c r="D21" s="3">
        <v>7.7</v>
      </c>
      <c r="E21" s="14"/>
    </row>
    <row r="22" spans="1:5" ht="112.5">
      <c r="A22" s="17" t="s">
        <v>80</v>
      </c>
      <c r="B22" s="22" t="s">
        <v>63</v>
      </c>
      <c r="C22" s="9">
        <v>559.5</v>
      </c>
      <c r="D22" s="3">
        <v>585.7</v>
      </c>
      <c r="E22" s="14">
        <f t="shared" si="0"/>
        <v>104.6827524575514</v>
      </c>
    </row>
    <row r="23" spans="1:5" ht="112.5">
      <c r="A23" s="17" t="s">
        <v>66</v>
      </c>
      <c r="B23" s="22" t="s">
        <v>54</v>
      </c>
      <c r="C23" s="9">
        <v>0</v>
      </c>
      <c r="D23" s="3">
        <v>-23.5</v>
      </c>
      <c r="E23" s="14"/>
    </row>
    <row r="24" spans="1:5" ht="37.5">
      <c r="A24" s="18" t="s">
        <v>67</v>
      </c>
      <c r="B24" s="24" t="s">
        <v>33</v>
      </c>
      <c r="C24" s="3">
        <f>C25+C26</f>
        <v>1</v>
      </c>
      <c r="D24" s="3">
        <f>D25+D26</f>
        <v>3.3</v>
      </c>
      <c r="E24" s="14">
        <f t="shared" si="0"/>
        <v>330</v>
      </c>
    </row>
    <row r="25" spans="1:5" ht="29.25" customHeight="1">
      <c r="A25" s="17" t="s">
        <v>81</v>
      </c>
      <c r="B25" s="25" t="s">
        <v>55</v>
      </c>
      <c r="C25" s="3">
        <v>1</v>
      </c>
      <c r="D25" s="3">
        <v>3.28</v>
      </c>
      <c r="E25" s="14">
        <f t="shared" si="0"/>
        <v>328</v>
      </c>
    </row>
    <row r="26" spans="1:5" ht="56.25">
      <c r="A26" s="17" t="s">
        <v>82</v>
      </c>
      <c r="B26" s="7" t="s">
        <v>32</v>
      </c>
      <c r="C26" s="3">
        <v>0</v>
      </c>
      <c r="D26" s="3">
        <v>0.02</v>
      </c>
      <c r="E26" s="14"/>
    </row>
    <row r="27" spans="1:5" ht="37.5">
      <c r="A27" s="18" t="s">
        <v>120</v>
      </c>
      <c r="B27" s="16" t="s">
        <v>21</v>
      </c>
      <c r="C27" s="5">
        <f>C28+C29</f>
        <v>913.9</v>
      </c>
      <c r="D27" s="5">
        <f>D28+D29</f>
        <v>138.2</v>
      </c>
      <c r="E27" s="15">
        <f t="shared" si="0"/>
        <v>15.122004595688805</v>
      </c>
    </row>
    <row r="28" spans="1:5" ht="93.75">
      <c r="A28" s="17" t="s">
        <v>83</v>
      </c>
      <c r="B28" s="7" t="s">
        <v>19</v>
      </c>
      <c r="C28" s="3">
        <v>913.9</v>
      </c>
      <c r="D28" s="3">
        <v>122.8</v>
      </c>
      <c r="E28" s="14">
        <f t="shared" si="0"/>
        <v>13.436918700076596</v>
      </c>
    </row>
    <row r="29" spans="1:5" ht="93.75">
      <c r="A29" s="17" t="s">
        <v>84</v>
      </c>
      <c r="B29" s="7" t="s">
        <v>20</v>
      </c>
      <c r="C29" s="3">
        <v>0</v>
      </c>
      <c r="D29" s="3">
        <v>15.4</v>
      </c>
      <c r="E29" s="14"/>
    </row>
    <row r="30" spans="1:5" ht="18.75">
      <c r="A30" s="18" t="s">
        <v>68</v>
      </c>
      <c r="B30" s="16" t="s">
        <v>5</v>
      </c>
      <c r="C30" s="5">
        <f>C31+C32+C33+C34+C35</f>
        <v>4235</v>
      </c>
      <c r="D30" s="5">
        <f>D31+D32+D33+D34+D35</f>
        <v>1565.8</v>
      </c>
      <c r="E30" s="15">
        <f t="shared" si="0"/>
        <v>36.9728453364817</v>
      </c>
    </row>
    <row r="31" spans="1:5" ht="18.75">
      <c r="A31" s="17" t="s">
        <v>85</v>
      </c>
      <c r="B31" s="7" t="s">
        <v>4</v>
      </c>
      <c r="C31" s="3">
        <v>700</v>
      </c>
      <c r="D31" s="3">
        <v>620.84</v>
      </c>
      <c r="E31" s="14">
        <f t="shared" si="0"/>
        <v>88.69142857142857</v>
      </c>
    </row>
    <row r="32" spans="1:5" ht="18.75">
      <c r="A32" s="17" t="s">
        <v>86</v>
      </c>
      <c r="B32" s="7" t="s">
        <v>4</v>
      </c>
      <c r="C32" s="3">
        <v>0</v>
      </c>
      <c r="D32" s="3">
        <v>1.2</v>
      </c>
      <c r="E32" s="14"/>
    </row>
    <row r="33" spans="1:5" ht="18.75">
      <c r="A33" s="17" t="s">
        <v>87</v>
      </c>
      <c r="B33" s="7" t="s">
        <v>3</v>
      </c>
      <c r="C33" s="3">
        <v>3535</v>
      </c>
      <c r="D33" s="3">
        <v>892.41</v>
      </c>
      <c r="E33" s="14">
        <f t="shared" si="0"/>
        <v>25.244978783592643</v>
      </c>
    </row>
    <row r="34" spans="1:5" ht="18.75">
      <c r="A34" s="17" t="s">
        <v>88</v>
      </c>
      <c r="B34" s="7" t="s">
        <v>3</v>
      </c>
      <c r="C34" s="3">
        <v>0</v>
      </c>
      <c r="D34" s="3">
        <v>51.34</v>
      </c>
      <c r="E34" s="14"/>
    </row>
    <row r="35" spans="1:5" ht="18.75">
      <c r="A35" s="17" t="s">
        <v>89</v>
      </c>
      <c r="B35" s="7" t="s">
        <v>3</v>
      </c>
      <c r="C35" s="3">
        <v>0</v>
      </c>
      <c r="D35" s="3">
        <v>0.01</v>
      </c>
      <c r="E35" s="14"/>
    </row>
    <row r="36" spans="1:5" ht="18.75">
      <c r="A36" s="18" t="s">
        <v>69</v>
      </c>
      <c r="B36" s="16" t="s">
        <v>31</v>
      </c>
      <c r="C36" s="5">
        <f>C37+C38+C39+C40+C41+C42</f>
        <v>9850</v>
      </c>
      <c r="D36" s="5">
        <f>D37+D38+D39+D40+D41+D42</f>
        <v>3842.6</v>
      </c>
      <c r="E36" s="15">
        <f t="shared" si="0"/>
        <v>39.011167512690356</v>
      </c>
    </row>
    <row r="37" spans="1:5" ht="75">
      <c r="A37" s="17" t="s">
        <v>90</v>
      </c>
      <c r="B37" s="7" t="s">
        <v>29</v>
      </c>
      <c r="C37" s="3">
        <v>8000</v>
      </c>
      <c r="D37" s="3">
        <v>3139.5</v>
      </c>
      <c r="E37" s="14">
        <f t="shared" si="0"/>
        <v>39.24375</v>
      </c>
    </row>
    <row r="38" spans="1:5" ht="75">
      <c r="A38" s="17" t="s">
        <v>91</v>
      </c>
      <c r="B38" s="7" t="s">
        <v>30</v>
      </c>
      <c r="C38" s="3">
        <v>0</v>
      </c>
      <c r="D38" s="3">
        <v>7.4</v>
      </c>
      <c r="E38" s="14"/>
    </row>
    <row r="39" spans="1:5" ht="75">
      <c r="A39" s="17" t="s">
        <v>92</v>
      </c>
      <c r="B39" s="7" t="s">
        <v>30</v>
      </c>
      <c r="C39" s="3">
        <v>0</v>
      </c>
      <c r="D39" s="3">
        <v>26.4</v>
      </c>
      <c r="E39" s="14"/>
    </row>
    <row r="40" spans="1:5" ht="63.75" customHeight="1">
      <c r="A40" s="17" t="s">
        <v>93</v>
      </c>
      <c r="B40" s="7" t="s">
        <v>28</v>
      </c>
      <c r="C40" s="3">
        <v>1850</v>
      </c>
      <c r="D40" s="3">
        <v>632.6</v>
      </c>
      <c r="E40" s="14">
        <f t="shared" si="0"/>
        <v>34.1945945945946</v>
      </c>
    </row>
    <row r="41" spans="1:5" ht="75">
      <c r="A41" s="17" t="s">
        <v>94</v>
      </c>
      <c r="B41" s="7" t="s">
        <v>28</v>
      </c>
      <c r="C41" s="3">
        <v>0</v>
      </c>
      <c r="D41" s="3">
        <v>31.6</v>
      </c>
      <c r="E41" s="14"/>
    </row>
    <row r="42" spans="1:5" ht="75">
      <c r="A42" s="17" t="s">
        <v>95</v>
      </c>
      <c r="B42" s="7" t="s">
        <v>28</v>
      </c>
      <c r="C42" s="3">
        <v>0</v>
      </c>
      <c r="D42" s="3">
        <v>5.1</v>
      </c>
      <c r="E42" s="14"/>
    </row>
    <row r="43" spans="1:5" ht="18.75">
      <c r="A43" s="31"/>
      <c r="B43" s="26" t="s">
        <v>45</v>
      </c>
      <c r="C43" s="6">
        <f>C44+C48+C51+C53</f>
        <v>1923</v>
      </c>
      <c r="D43" s="6">
        <f>D44+D48+D51+D53</f>
        <v>1120.8000000000002</v>
      </c>
      <c r="E43" s="13">
        <f t="shared" si="0"/>
        <v>58.283931357254296</v>
      </c>
    </row>
    <row r="44" spans="1:5" ht="93.75">
      <c r="A44" s="18" t="s">
        <v>70</v>
      </c>
      <c r="B44" s="16" t="s">
        <v>37</v>
      </c>
      <c r="C44" s="5">
        <f>C45+C46+C47</f>
        <v>743</v>
      </c>
      <c r="D44" s="5">
        <f>D45+D46+D47</f>
        <v>561</v>
      </c>
      <c r="E44" s="15">
        <f t="shared" si="0"/>
        <v>75.50471063257066</v>
      </c>
    </row>
    <row r="45" spans="1:5" ht="131.25">
      <c r="A45" s="32" t="s">
        <v>96</v>
      </c>
      <c r="B45" s="7" t="s">
        <v>35</v>
      </c>
      <c r="C45" s="3">
        <v>133</v>
      </c>
      <c r="D45" s="3">
        <v>0</v>
      </c>
      <c r="E45" s="14">
        <f t="shared" si="0"/>
        <v>0</v>
      </c>
    </row>
    <row r="46" spans="1:5" ht="75">
      <c r="A46" s="32" t="s">
        <v>71</v>
      </c>
      <c r="B46" s="7" t="s">
        <v>34</v>
      </c>
      <c r="C46" s="3">
        <v>0</v>
      </c>
      <c r="D46" s="3">
        <v>15.5</v>
      </c>
      <c r="E46" s="14"/>
    </row>
    <row r="47" spans="1:5" ht="37.5">
      <c r="A47" s="17" t="s">
        <v>97</v>
      </c>
      <c r="B47" s="25" t="s">
        <v>56</v>
      </c>
      <c r="C47" s="3">
        <v>610</v>
      </c>
      <c r="D47" s="3">
        <v>545.5</v>
      </c>
      <c r="E47" s="14">
        <f t="shared" si="0"/>
        <v>89.42622950819673</v>
      </c>
    </row>
    <row r="48" spans="1:5" ht="75">
      <c r="A48" s="18" t="s">
        <v>72</v>
      </c>
      <c r="B48" s="16" t="s">
        <v>36</v>
      </c>
      <c r="C48" s="5">
        <f>C49+C50</f>
        <v>400</v>
      </c>
      <c r="D48" s="5">
        <f>D49+D50</f>
        <v>150.70000000000002</v>
      </c>
      <c r="E48" s="14">
        <f t="shared" si="0"/>
        <v>37.675000000000004</v>
      </c>
    </row>
    <row r="49" spans="1:5" ht="56.25">
      <c r="A49" s="32" t="s">
        <v>98</v>
      </c>
      <c r="B49" s="7" t="s">
        <v>16</v>
      </c>
      <c r="C49" s="3">
        <v>400</v>
      </c>
      <c r="D49" s="3">
        <v>145.8</v>
      </c>
      <c r="E49" s="14">
        <f t="shared" si="0"/>
        <v>36.45</v>
      </c>
    </row>
    <row r="50" spans="1:5" ht="37.5">
      <c r="A50" s="32" t="s">
        <v>99</v>
      </c>
      <c r="B50" s="27" t="s">
        <v>17</v>
      </c>
      <c r="C50" s="8">
        <v>0</v>
      </c>
      <c r="D50" s="3">
        <v>4.9</v>
      </c>
      <c r="E50" s="14"/>
    </row>
    <row r="51" spans="1:5" ht="37.5">
      <c r="A51" s="18" t="s">
        <v>100</v>
      </c>
      <c r="B51" s="16" t="s">
        <v>2</v>
      </c>
      <c r="C51" s="10">
        <f>C52</f>
        <v>20</v>
      </c>
      <c r="D51" s="10">
        <f>D52</f>
        <v>31</v>
      </c>
      <c r="E51" s="15">
        <f t="shared" si="0"/>
        <v>155</v>
      </c>
    </row>
    <row r="52" spans="1:5" ht="25.5">
      <c r="A52" s="17" t="s">
        <v>101</v>
      </c>
      <c r="B52" s="28" t="s">
        <v>57</v>
      </c>
      <c r="C52" s="9">
        <v>20</v>
      </c>
      <c r="D52" s="3">
        <v>31</v>
      </c>
      <c r="E52" s="14">
        <f t="shared" si="0"/>
        <v>155</v>
      </c>
    </row>
    <row r="53" spans="1:5" ht="37.5">
      <c r="A53" s="18" t="s">
        <v>102</v>
      </c>
      <c r="B53" s="16" t="s">
        <v>14</v>
      </c>
      <c r="C53" s="5">
        <f>C54+C55+C56</f>
        <v>760</v>
      </c>
      <c r="D53" s="5">
        <f>D54+D55+D56</f>
        <v>378.1</v>
      </c>
      <c r="E53" s="15">
        <f t="shared" si="0"/>
        <v>49.75000000000001</v>
      </c>
    </row>
    <row r="54" spans="1:5" ht="37.5">
      <c r="A54" s="32" t="s">
        <v>103</v>
      </c>
      <c r="B54" s="7" t="s">
        <v>13</v>
      </c>
      <c r="C54" s="3">
        <v>360</v>
      </c>
      <c r="D54" s="3">
        <v>167.5</v>
      </c>
      <c r="E54" s="14">
        <f t="shared" si="0"/>
        <v>46.52777777777778</v>
      </c>
    </row>
    <row r="55" spans="1:5" ht="37.5">
      <c r="A55" s="17" t="s">
        <v>104</v>
      </c>
      <c r="B55" s="7" t="s">
        <v>13</v>
      </c>
      <c r="C55" s="3">
        <v>200</v>
      </c>
      <c r="D55" s="3">
        <v>125</v>
      </c>
      <c r="E55" s="14">
        <f t="shared" si="0"/>
        <v>62.5</v>
      </c>
    </row>
    <row r="56" spans="1:5" ht="37.5">
      <c r="A56" s="17" t="s">
        <v>105</v>
      </c>
      <c r="B56" s="7" t="s">
        <v>13</v>
      </c>
      <c r="C56" s="3">
        <v>200</v>
      </c>
      <c r="D56" s="3">
        <v>85.6</v>
      </c>
      <c r="E56" s="14">
        <f t="shared" si="0"/>
        <v>42.8</v>
      </c>
    </row>
    <row r="57" spans="1:5" ht="18" customHeight="1">
      <c r="A57" s="33" t="s">
        <v>106</v>
      </c>
      <c r="B57" s="26" t="s">
        <v>43</v>
      </c>
      <c r="C57" s="6">
        <f>C58+C60+C67+C64+C70</f>
        <v>56354.1</v>
      </c>
      <c r="D57" s="6">
        <f>D58+D60+D67+D64+D70</f>
        <v>23176.2</v>
      </c>
      <c r="E57" s="13">
        <f t="shared" si="0"/>
        <v>41.126022773853194</v>
      </c>
    </row>
    <row r="58" spans="1:5" ht="93.75">
      <c r="A58" s="18" t="s">
        <v>121</v>
      </c>
      <c r="B58" s="16" t="s">
        <v>42</v>
      </c>
      <c r="C58" s="5">
        <f>C59</f>
        <v>14090</v>
      </c>
      <c r="D58" s="5">
        <f>D59</f>
        <v>7710.4</v>
      </c>
      <c r="E58" s="15">
        <f t="shared" si="0"/>
        <v>54.72249822569198</v>
      </c>
    </row>
    <row r="59" spans="1:5" ht="56.25">
      <c r="A59" s="32" t="s">
        <v>107</v>
      </c>
      <c r="B59" s="7" t="s">
        <v>39</v>
      </c>
      <c r="C59" s="3">
        <v>14090</v>
      </c>
      <c r="D59" s="3">
        <v>7710.4</v>
      </c>
      <c r="E59" s="14">
        <f t="shared" si="0"/>
        <v>54.72249822569198</v>
      </c>
    </row>
    <row r="60" spans="1:5" ht="56.25">
      <c r="A60" s="18" t="s">
        <v>108</v>
      </c>
      <c r="B60" s="16" t="s">
        <v>8</v>
      </c>
      <c r="C60" s="5">
        <f>C61+C62+C63</f>
        <v>23294.5</v>
      </c>
      <c r="D60" s="5">
        <f>D61+D62+D63</f>
        <v>12095.5</v>
      </c>
      <c r="E60" s="15">
        <f t="shared" si="0"/>
        <v>51.92427397025049</v>
      </c>
    </row>
    <row r="61" spans="1:5" ht="93.75">
      <c r="A61" s="32" t="s">
        <v>109</v>
      </c>
      <c r="B61" s="7" t="s">
        <v>7</v>
      </c>
      <c r="C61" s="3">
        <v>8483.3</v>
      </c>
      <c r="D61" s="3">
        <v>8483.3</v>
      </c>
      <c r="E61" s="14">
        <f t="shared" si="0"/>
        <v>100</v>
      </c>
    </row>
    <row r="62" spans="1:5" ht="187.5">
      <c r="A62" s="32" t="s">
        <v>110</v>
      </c>
      <c r="B62" s="7" t="s">
        <v>6</v>
      </c>
      <c r="C62" s="3">
        <v>2303</v>
      </c>
      <c r="D62" s="3">
        <v>2303</v>
      </c>
      <c r="E62" s="14">
        <f t="shared" si="0"/>
        <v>100</v>
      </c>
    </row>
    <row r="63" spans="1:5" ht="37.5">
      <c r="A63" s="32" t="s">
        <v>111</v>
      </c>
      <c r="B63" s="7" t="s">
        <v>12</v>
      </c>
      <c r="C63" s="3">
        <v>12508.2</v>
      </c>
      <c r="D63" s="3">
        <v>1309.2</v>
      </c>
      <c r="E63" s="14">
        <f t="shared" si="0"/>
        <v>10.466733822612365</v>
      </c>
    </row>
    <row r="64" spans="1:5" ht="56.25">
      <c r="A64" s="18" t="s">
        <v>112</v>
      </c>
      <c r="B64" s="16" t="s">
        <v>9</v>
      </c>
      <c r="C64" s="5">
        <f>C65+C66</f>
        <v>922.5</v>
      </c>
      <c r="D64" s="5">
        <f>D65+D66</f>
        <v>483.7</v>
      </c>
      <c r="E64" s="15">
        <f t="shared" si="0"/>
        <v>52.43360433604336</v>
      </c>
    </row>
    <row r="65" spans="1:5" ht="93.75">
      <c r="A65" s="32" t="s">
        <v>113</v>
      </c>
      <c r="B65" s="7" t="s">
        <v>10</v>
      </c>
      <c r="C65" s="3">
        <v>409.4</v>
      </c>
      <c r="D65" s="3">
        <v>227.2</v>
      </c>
      <c r="E65" s="14">
        <f t="shared" si="0"/>
        <v>55.49584758182707</v>
      </c>
    </row>
    <row r="66" spans="1:5" ht="75">
      <c r="A66" s="32" t="s">
        <v>114</v>
      </c>
      <c r="B66" s="7" t="s">
        <v>11</v>
      </c>
      <c r="C66" s="3">
        <v>513.1</v>
      </c>
      <c r="D66" s="3">
        <v>256.5</v>
      </c>
      <c r="E66" s="14">
        <f t="shared" si="0"/>
        <v>49.99025531085558</v>
      </c>
    </row>
    <row r="67" spans="1:5" ht="18.75">
      <c r="A67" s="18" t="s">
        <v>115</v>
      </c>
      <c r="B67" s="16" t="s">
        <v>27</v>
      </c>
      <c r="C67" s="5">
        <f>C68+C69</f>
        <v>18047.1</v>
      </c>
      <c r="D67" s="5">
        <f>D68+D69</f>
        <v>3045.5</v>
      </c>
      <c r="E67" s="15">
        <f t="shared" si="0"/>
        <v>16.87528744230375</v>
      </c>
    </row>
    <row r="68" spans="1:5" ht="150">
      <c r="A68" s="32" t="s">
        <v>116</v>
      </c>
      <c r="B68" s="7" t="s">
        <v>26</v>
      </c>
      <c r="C68" s="3">
        <v>26.6</v>
      </c>
      <c r="D68" s="3">
        <v>26.6</v>
      </c>
      <c r="E68" s="14">
        <f t="shared" si="0"/>
        <v>100</v>
      </c>
    </row>
    <row r="69" spans="1:5" ht="56.25">
      <c r="A69" s="32" t="s">
        <v>117</v>
      </c>
      <c r="B69" s="7" t="s">
        <v>15</v>
      </c>
      <c r="C69" s="3">
        <v>18020.5</v>
      </c>
      <c r="D69" s="3">
        <v>3018.9</v>
      </c>
      <c r="E69" s="14">
        <f t="shared" si="0"/>
        <v>16.752587331095143</v>
      </c>
    </row>
    <row r="70" spans="1:5" ht="112.5">
      <c r="A70" s="18" t="s">
        <v>118</v>
      </c>
      <c r="B70" s="16" t="s">
        <v>41</v>
      </c>
      <c r="C70" s="12">
        <f>C71</f>
        <v>0</v>
      </c>
      <c r="D70" s="11">
        <f>D71</f>
        <v>-158.9</v>
      </c>
      <c r="E70" s="14"/>
    </row>
    <row r="71" spans="1:5" ht="93.75">
      <c r="A71" s="32" t="s">
        <v>119</v>
      </c>
      <c r="B71" s="7" t="s">
        <v>40</v>
      </c>
      <c r="C71" s="8">
        <v>0</v>
      </c>
      <c r="D71" s="3">
        <v>-158.9</v>
      </c>
      <c r="E71" s="14"/>
    </row>
    <row r="72" spans="1:5" ht="18.75">
      <c r="A72" s="31"/>
      <c r="B72" s="29" t="s">
        <v>38</v>
      </c>
      <c r="C72" s="6">
        <f>C11+C57</f>
        <v>81137.8</v>
      </c>
      <c r="D72" s="6">
        <f>D11+D57</f>
        <v>33576.8</v>
      </c>
      <c r="E72" s="13">
        <f t="shared" si="0"/>
        <v>41.38243827168102</v>
      </c>
    </row>
    <row r="73" ht="52.5" customHeight="1"/>
  </sheetData>
  <sheetProtection/>
  <mergeCells count="5">
    <mergeCell ref="A1:E1"/>
    <mergeCell ref="A5:E7"/>
    <mergeCell ref="A2:E4"/>
    <mergeCell ref="A8:E8"/>
    <mergeCell ref="A9:E9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ARM9</cp:lastModifiedBy>
  <cp:lastPrinted>2015-08-31T07:44:41Z</cp:lastPrinted>
  <dcterms:created xsi:type="dcterms:W3CDTF">2015-07-21T13:23:07Z</dcterms:created>
  <dcterms:modified xsi:type="dcterms:W3CDTF">2015-08-31T07:45:39Z</dcterms:modified>
  <cp:category/>
  <cp:version/>
  <cp:contentType/>
  <cp:contentStatus/>
</cp:coreProperties>
</file>