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<sst xmlns="http://schemas.openxmlformats.org/spreadsheetml/2006/main" count="140" uniqueCount="132">
  <si>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</si>
  <si>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</si>
  <si>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</si>
  <si>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</si>
  <si>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</si>
  <si>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</si>
  <si>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</si>
  <si>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</si>
  <si>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</si>
  <si>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</si>
  <si>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</si>
  <si>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</si>
  <si>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</si>
  <si>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</si>
  <si>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</si>
  <si>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</si>
  <si>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</si>
  <si>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</si>
  <si>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</si>
  <si>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</si>
  <si>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</si>
  <si>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</si>
  <si>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</si>
  <si>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</si>
  <si>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</si>
  <si>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</si>
  <si>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</si>
  <si>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</si>
  <si>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</si>
  <si>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</si>
  <si>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</si>
  <si>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</si>
  <si>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</si>
  <si>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</si>
  <si>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</si>
  <si>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</si>
  <si>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</si>
  <si>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</si>
  <si>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</si>
  <si>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</si>
  <si>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</si>
  <si>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</si>
  <si>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</si>
  <si>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</si>
  <si>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</si>
  <si>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</si>
  <si>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Приложение №2</t>
  </si>
  <si>
    <t xml:space="preserve">к решению совета депутатов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</si>
  <si>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</si>
  <si>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</si>
  <si>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</si>
  <si>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</si>
  <si>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</si>
  <si>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Утвержде-но бюджет МО Пудость-ское сельское поселение на 2015 год</t>
  </si>
  <si>
    <t>% испол-нения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</si>
  <si>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</si>
  <si>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</si>
  <si>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</si>
  <si>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</si>
  <si>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</si>
  <si>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100 1 03 02 26 0 01 0 000 110</t>
  </si>
  <si>
    <t>182 1 05 03000 01 0000 110</t>
  </si>
  <si>
    <t>182 1 06 04000 02 0000 110</t>
  </si>
  <si>
    <t>182 1 06 06000 00 0000 110</t>
  </si>
  <si>
    <t>612 1 11 00000 00 0000 000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</si>
  <si>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</si>
  <si>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</si>
  <si>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</si>
  <si>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</si>
  <si>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</si>
  <si>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</si>
  <si>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</si>
  <si>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100 1 03 02240 01 0000 110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</si>
  <si>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</si>
  <si>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</si>
  <si>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</si>
  <si>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</si>
  <si>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</si>
  <si>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>182 1 06 04011 02 1000 110</t>
  </si>
  <si>
    <t>182 1 06 04011 02 2100 110</t>
  </si>
  <si>
    <t>182 1 06 04012 02 1000 110</t>
  </si>
  <si>
    <t>182 1 06 04012 02 2100 110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</si>
  <si>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</si>
  <si>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</si>
  <si>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</si>
  <si>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</si>
  <si>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</si>
  <si>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</si>
  <si>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612 1 11 05035 10 0000 120</t>
  </si>
  <si>
    <t>612 1 11 09045 10 0 111 120</t>
  </si>
  <si>
    <t>612 1 13 01995 10 0515 130</t>
  </si>
  <si>
    <t>612 1 13 02995 10 0000 130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</si>
  <si>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</si>
  <si>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</si>
  <si>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</si>
  <si>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</si>
  <si>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</si>
  <si>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612 1 17 05050 10 0 515 180</t>
  </si>
  <si>
    <t>612 2 00 00000 00 0000 000</t>
  </si>
  <si>
    <t>612 2 02 01001 10 0000 151</t>
  </si>
  <si>
    <t>612 2 02 02000 00 0000 151</t>
  </si>
  <si>
    <t>612 2 02 02089 10 0002 151</t>
  </si>
  <si>
    <t>612 2 02 02216 10 0000 151</t>
  </si>
  <si>
    <t>612 2 02 02999 10 0000 151</t>
  </si>
  <si>
    <t>612 2 02 03000 00 0000 151</t>
  </si>
  <si>
    <t>612 2 02 03015 10 0000 151</t>
  </si>
  <si>
    <t>612 2 02 03024 10 0000 151</t>
  </si>
  <si>
    <t>612 2 02 04000 00 0000 151</t>
  </si>
  <si>
    <t>612 2 02 04014 10 0000 151</t>
  </si>
  <si>
    <t>612 2 02 04999 10 0000 151</t>
  </si>
  <si>
    <t>612 2 19 00000 00 0000 000</t>
  </si>
  <si>
    <t>612 2 19 05000 10 0000 151</t>
  </si>
  <si>
    <t>182 1 06 01000 00 0000 110</t>
  </si>
  <si>
    <t>612 2 02 00000 00 0000 000</t>
  </si>
  <si>
    <t>МО Пудостьское сельское поселение</t>
  </si>
  <si>
    <t>182 1 06 04011 02 3000 110</t>
  </si>
  <si>
    <t>612 1 17 01 05010 0000 180</t>
  </si>
  <si>
    <t>Невыясненные поступления, зачисляемые в бюджеты поселений</t>
  </si>
  <si>
    <t>Исполнено  бюджет МО Пудостьское сельское поселение за  2015 год</t>
  </si>
  <si>
    <t>182  1 01 02030 01 2100 110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</si>
  <si>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</si>
  <si>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</si>
  <si>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182 1 05 03020 01 3000 110</t>
  </si>
  <si>
    <t>Единый сельскохозяйственный налог (пени по соответствующему платежу)</t>
  </si>
  <si>
    <t>182 1 06 06043 10 4000 110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</si>
  <si>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</si>
  <si>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ДОХОДЫ  ОТ ПРОДАЖИ МАТЕРИАЛЬНЫХ И НЕМАТЕРИАЛЬНЫХ АКТИВОВ</t>
  </si>
  <si>
    <t>612 1 14 00000 00 0000 000</t>
  </si>
  <si>
    <t>612 1 14 01050 10 0000 410</t>
  </si>
  <si>
    <t>Доходы от продажи квартир, находящихся в собственности поселений</t>
  </si>
  <si>
    <t>ПРОГНОЗИРУЕМЫЕ поступления доходов в местный бюджет за 2015 год</t>
  </si>
  <si>
    <t>№91 от 30 марта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</si>
</sst>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34" borderId="11" xfId="33" applyNumberFormat="1" applyFont="1" applyFill="1" applyBorder="1" applyAlignment="1">
      <alignment horizontal="left" vertical="center" wrapText="1" readingOrder="1"/>
      <protection/>
    </xf>
    <xf numFmtId="164" fontId="45" fillId="0" borderId="11" xfId="33" applyNumberFormat="1" applyFont="1" applyFill="1" applyBorder="1" applyAlignment="1">
      <alignment horizontal="right" vertical="center" wrapText="1" readingOrder="1"/>
      <protection/>
    </xf>
    <xf numFmtId="0" fontId="44" fillId="34" borderId="11" xfId="33" applyNumberFormat="1" applyFont="1" applyFill="1" applyBorder="1" applyAlignment="1">
      <alignment horizontal="center" vertical="center" wrapText="1" readingOrder="1"/>
      <protection/>
    </xf>
    <xf numFmtId="164" fontId="44" fillId="0" borderId="11" xfId="33" applyNumberFormat="1" applyFont="1" applyFill="1" applyBorder="1" applyAlignment="1">
      <alignment horizontal="right" vertical="center" wrapText="1" readingOrder="1"/>
      <protection/>
    </xf>
    <xf numFmtId="164" fontId="44" fillId="34" borderId="11" xfId="33" applyNumberFormat="1" applyFont="1" applyFill="1" applyBorder="1" applyAlignment="1">
      <alignment horizontal="right" vertical="center" wrapText="1" readingOrder="1"/>
      <protection/>
    </xf>
    <xf numFmtId="0" fontId="45" fillId="0" borderId="12" xfId="33" applyNumberFormat="1" applyFont="1" applyFill="1" applyBorder="1" applyAlignment="1">
      <alignment horizontal="left" vertical="center" wrapText="1" readingOrder="1"/>
      <protection/>
    </xf>
    <xf numFmtId="2" fontId="45" fillId="0" borderId="11" xfId="33" applyNumberFormat="1" applyFont="1" applyFill="1" applyBorder="1" applyAlignment="1">
      <alignment horizontal="right" vertical="center" wrapText="1" readingOrder="1"/>
      <protection/>
    </xf>
    <xf numFmtId="164" fontId="45" fillId="0" borderId="12" xfId="33" applyNumberFormat="1" applyFont="1" applyFill="1" applyBorder="1" applyAlignment="1">
      <alignment horizontal="right" vertical="center" wrapText="1" readingOrder="1"/>
      <protection/>
    </xf>
    <xf numFmtId="2" fontId="44" fillId="0" borderId="12" xfId="33" applyNumberFormat="1" applyFont="1" applyFill="1" applyBorder="1" applyAlignment="1">
      <alignment horizontal="right" vertical="center" wrapText="1" readingOrder="1"/>
      <protection/>
    </xf>
    <xf numFmtId="0" fontId="44" fillId="0" borderId="11" xfId="33" applyNumberFormat="1" applyFont="1" applyFill="1" applyBorder="1" applyAlignment="1">
      <alignment horizontal="right" vertical="center" wrapText="1" readingOrder="1"/>
      <protection/>
    </xf>
    <xf numFmtId="2" fontId="44" fillId="0" borderId="11" xfId="33" applyNumberFormat="1" applyFont="1" applyFill="1" applyBorder="1" applyAlignment="1">
      <alignment horizontal="right" vertical="center" wrapText="1" readingOrder="1"/>
      <protection/>
    </xf>
    <xf numFmtId="166" fontId="44" fillId="34" borderId="11" xfId="33" applyNumberFormat="1" applyFont="1" applyFill="1" applyBorder="1" applyAlignment="1">
      <alignment horizontal="right" vertical="center" wrapText="1" readingOrder="1"/>
      <protection/>
    </xf>
    <xf numFmtId="166" fontId="45" fillId="35" borderId="11" xfId="33" applyNumberFormat="1" applyFont="1" applyFill="1" applyBorder="1" applyAlignment="1">
      <alignment horizontal="right" vertical="center" wrapText="1" readingOrder="1"/>
      <protection/>
    </xf>
    <xf numFmtId="166" fontId="44" fillId="35" borderId="11" xfId="33" applyNumberFormat="1" applyFont="1" applyFill="1" applyBorder="1" applyAlignment="1">
      <alignment horizontal="right" vertical="center" wrapText="1" readingOrder="1"/>
      <protection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49" fontId="2" fillId="0" borderId="13" xfId="0" applyNumberFormat="1" applyFont="1" applyBorder="1" applyAlignment="1">
      <alignment horizontal="center" vertical="center" wrapText="1" readingOrder="1"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15" xfId="33" applyNumberFormat="1" applyFont="1" applyFill="1" applyBorder="1" applyAlignment="1">
      <alignment horizontal="left" vertical="center" wrapText="1" readingOrder="1"/>
      <protection/>
    </xf>
    <xf numFmtId="165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44" fillId="0" borderId="16" xfId="33" applyNumberFormat="1" applyFont="1" applyFill="1" applyBorder="1" applyAlignment="1">
      <alignment horizontal="center" vertical="center" wrapText="1" readingOrder="1"/>
      <protection/>
    </xf>
    <xf numFmtId="0" fontId="44" fillId="0" borderId="17" xfId="33" applyNumberFormat="1" applyFont="1" applyFill="1" applyBorder="1" applyAlignment="1">
      <alignment horizontal="center" vertical="center" wrapText="1" readingOrder="1"/>
      <protection/>
    </xf>
    <xf numFmtId="49" fontId="2" fillId="0" borderId="18" xfId="0" applyNumberFormat="1" applyFont="1" applyBorder="1" applyAlignment="1">
      <alignment horizontal="left" vertical="center" wrapText="1"/>
    </xf>
    <xf numFmtId="0" fontId="44" fillId="34" borderId="12" xfId="33" applyNumberFormat="1" applyFont="1" applyFill="1" applyBorder="1" applyAlignment="1">
      <alignment horizontal="center" vertical="center" wrapText="1" readingOrder="1"/>
      <protection/>
    </xf>
    <xf numFmtId="0" fontId="45" fillId="0" borderId="14" xfId="33" applyNumberFormat="1" applyFont="1" applyFill="1" applyBorder="1" applyAlignment="1">
      <alignment horizontal="left" vertical="center" wrapText="1" readingOrder="1"/>
      <protection/>
    </xf>
    <xf numFmtId="0" fontId="44" fillId="34" borderId="12" xfId="33" applyNumberFormat="1" applyFont="1" applyFill="1" applyBorder="1" applyAlignment="1">
      <alignment horizontal="left" vertical="center" wrapText="1" readingOrder="1"/>
      <protection/>
    </xf>
    <xf numFmtId="0" fontId="45" fillId="34" borderId="19" xfId="33" applyNumberFormat="1" applyFont="1" applyFill="1" applyBorder="1" applyAlignment="1">
      <alignment horizontal="left" vertical="center" wrapText="1" readingOrder="1"/>
      <protection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5" fillId="0" borderId="13" xfId="33" applyNumberFormat="1" applyFont="1" applyFill="1" applyBorder="1" applyAlignment="1">
      <alignment horizontal="center" vertical="center" wrapText="1" readingOrder="1"/>
      <protection/>
    </xf>
    <xf numFmtId="0" fontId="44" fillId="34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20" xfId="33" applyNumberFormat="1" applyFont="1" applyFill="1" applyBorder="1" applyAlignment="1">
      <alignment horizontal="center" vertical="center" wrapText="1" readingOrder="1"/>
      <protection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2" fontId="45" fillId="0" borderId="19" xfId="33" applyNumberFormat="1" applyFont="1" applyFill="1" applyBorder="1" applyAlignment="1">
      <alignment horizontal="right" vertical="center" wrapText="1" readingOrder="1"/>
      <protection/>
    </xf>
    <xf numFmtId="2" fontId="44" fillId="0" borderId="17" xfId="33" applyNumberFormat="1" applyFont="1" applyFill="1" applyBorder="1" applyAlignment="1">
      <alignment horizontal="right" vertical="center" wrapText="1" readingOrder="1"/>
      <protection/>
    </xf>
    <xf numFmtId="2" fontId="45" fillId="0" borderId="13" xfId="33" applyNumberFormat="1" applyFont="1" applyFill="1" applyBorder="1" applyAlignment="1">
      <alignment horizontal="right" vertical="center" wrapText="1" readingOrder="1"/>
      <protection/>
    </xf>
    <xf numFmtId="0" fontId="45" fillId="0" borderId="13" xfId="33" applyNumberFormat="1" applyFont="1" applyFill="1" applyBorder="1" applyAlignment="1">
      <alignment horizontal="left" vertical="center" wrapText="1" readingOrder="1"/>
      <protection/>
    </xf>
    <xf numFmtId="2" fontId="44" fillId="0" borderId="13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2" xfId="0" applyFont="1" applyFill="1" applyBorder="1" applyAlignment="1">
      <alignment horizontal="center" vertical="distributed" wrapText="1"/>
    </xf>
    <xf numFmtId="0" fontId="2" fillId="0" borderId="22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48.421875" style="0" customWidth="1"/>
    <col min="3" max="3" width="15.140625" style="0" customWidth="1"/>
    <col min="4" max="4" width="16.140625" style="0" customWidth="1"/>
    <col min="5" max="5" width="11.140625" style="0" customWidth="1"/>
  </cols>
  <sheetData>
    <row r="1" spans="1:5" ht="18" customHeight="1">
      <c r="A1" s="41" t="s">
        <v>46</v>
      </c>
      <c r="B1" s="41"/>
      <c r="C1" s="41"/>
      <c r="D1" s="41"/>
      <c r="E1" s="41"/>
    </row>
    <row r="2" spans="1:5" ht="21" customHeight="1">
      <c r="A2" s="42" t="s">
        <v>47</v>
      </c>
      <c r="B2" s="43"/>
      <c r="C2" s="43"/>
      <c r="D2" s="43"/>
      <c r="E2" s="43"/>
    </row>
    <row r="3" spans="1:5" ht="21.75" customHeight="1" hidden="1">
      <c r="A3" s="43"/>
      <c r="B3" s="43"/>
      <c r="C3" s="43"/>
      <c r="D3" s="43"/>
      <c r="E3" s="43"/>
    </row>
    <row r="4" spans="1:5" ht="21.75" customHeight="1" hidden="1">
      <c r="A4" s="43"/>
      <c r="B4" s="43"/>
      <c r="C4" s="43"/>
      <c r="D4" s="43"/>
      <c r="E4" s="43"/>
    </row>
    <row r="5" spans="1:5" ht="17.25" customHeight="1">
      <c r="A5" s="42" t="s">
        <v>114</v>
      </c>
      <c r="B5" s="43"/>
      <c r="C5" s="43"/>
      <c r="D5" s="43"/>
      <c r="E5" s="43"/>
    </row>
    <row r="6" spans="1:5" ht="27" customHeight="1" hidden="1">
      <c r="A6" s="43"/>
      <c r="B6" s="43"/>
      <c r="C6" s="43"/>
      <c r="D6" s="43"/>
      <c r="E6" s="43"/>
    </row>
    <row r="7" spans="1:5" ht="30.75" customHeight="1" hidden="1">
      <c r="A7" s="43"/>
      <c r="B7" s="43"/>
      <c r="C7" s="43"/>
      <c r="D7" s="43"/>
      <c r="E7" s="43"/>
    </row>
    <row r="8" spans="1:5" ht="19.5" customHeight="1">
      <c r="A8" s="44" t="s">
        <v>131</v>
      </c>
      <c r="B8" s="44"/>
      <c r="C8" s="44"/>
      <c r="D8" s="44"/>
      <c r="E8" s="44"/>
    </row>
    <row r="9" spans="1:5" ht="24" customHeight="1">
      <c r="A9" s="45" t="s">
        <v>130</v>
      </c>
      <c r="B9" s="46"/>
      <c r="C9" s="46"/>
      <c r="D9" s="46"/>
      <c r="E9" s="46"/>
    </row>
    <row r="10" spans="1:5" ht="168.75">
      <c r="A10" s="1" t="s">
        <v>1</v>
      </c>
      <c r="B10" s="1" t="s">
        <v>0</v>
      </c>
      <c r="C10" s="1" t="s">
        <v>53</v>
      </c>
      <c r="D10" s="1" t="s">
        <v>118</v>
      </c>
      <c r="E10" s="1" t="s">
        <v>54</v>
      </c>
    </row>
    <row r="11" spans="1:5" ht="37.5">
      <c r="A11" s="2"/>
      <c r="B11" s="4" t="s">
        <v>18</v>
      </c>
      <c r="C11" s="6">
        <f>C12+C46</f>
        <v>30833.4</v>
      </c>
      <c r="D11" s="6">
        <f>D12+D46</f>
        <v>31647</v>
      </c>
      <c r="E11" s="13">
        <f>D11/C11%</f>
        <v>102.6386969974119</v>
      </c>
    </row>
    <row r="12" spans="1:5" ht="18.75">
      <c r="A12" s="29"/>
      <c r="B12" s="4" t="s">
        <v>45</v>
      </c>
      <c r="C12" s="6">
        <f>C13+C20+C25+C29+C32+C38</f>
        <v>28677.780000000002</v>
      </c>
      <c r="D12" s="6">
        <f>D13+D20+D25+D29+D32+D38</f>
        <v>29453</v>
      </c>
      <c r="E12" s="13">
        <f aca="true" t="shared" si="0" ref="E12:E77">D12/C12%</f>
        <v>102.70320784942209</v>
      </c>
    </row>
    <row r="13" spans="1:5" ht="18.75">
      <c r="A13" s="18" t="s">
        <v>58</v>
      </c>
      <c r="B13" s="19" t="s">
        <v>25</v>
      </c>
      <c r="C13" s="5">
        <f>C14+C15+C16+C17+C18+C19</f>
        <v>6503.27</v>
      </c>
      <c r="D13" s="5">
        <f>D14+D15+D16+D17+D18+D19</f>
        <v>6854.5599999999995</v>
      </c>
      <c r="E13" s="15">
        <f t="shared" si="0"/>
        <v>105.40174404568776</v>
      </c>
    </row>
    <row r="14" spans="1:5" ht="163.5" customHeight="1">
      <c r="A14" s="17" t="s">
        <v>66</v>
      </c>
      <c r="B14" s="20" t="s">
        <v>24</v>
      </c>
      <c r="C14" s="9">
        <v>6132.76</v>
      </c>
      <c r="D14" s="3">
        <v>6483.7</v>
      </c>
      <c r="E14" s="14">
        <f t="shared" si="0"/>
        <v>105.72238274447393</v>
      </c>
    </row>
    <row r="15" spans="1:5" ht="168.75">
      <c r="A15" s="17" t="s">
        <v>67</v>
      </c>
      <c r="B15" s="21" t="s">
        <v>48</v>
      </c>
      <c r="C15" s="9">
        <v>2.5</v>
      </c>
      <c r="D15" s="3">
        <v>2.5</v>
      </c>
      <c r="E15" s="14">
        <f t="shared" si="0"/>
        <v>100</v>
      </c>
    </row>
    <row r="16" spans="1:5" ht="243.75">
      <c r="A16" s="17" t="s">
        <v>68</v>
      </c>
      <c r="B16" s="20" t="s">
        <v>23</v>
      </c>
      <c r="C16" s="9">
        <v>7.3</v>
      </c>
      <c r="D16" s="3">
        <v>7.25</v>
      </c>
      <c r="E16" s="14">
        <f t="shared" si="0"/>
        <v>99.31506849315069</v>
      </c>
    </row>
    <row r="17" spans="1:5" ht="93.75">
      <c r="A17" s="17" t="s">
        <v>69</v>
      </c>
      <c r="B17" s="20" t="s">
        <v>22</v>
      </c>
      <c r="C17" s="9">
        <v>360</v>
      </c>
      <c r="D17" s="3">
        <v>360.2</v>
      </c>
      <c r="E17" s="14">
        <f t="shared" si="0"/>
        <v>100.05555555555554</v>
      </c>
    </row>
    <row r="18" spans="1:5" ht="112.5">
      <c r="A18" s="17" t="s">
        <v>119</v>
      </c>
      <c r="B18" s="34" t="s">
        <v>120</v>
      </c>
      <c r="C18" s="9">
        <v>0.01</v>
      </c>
      <c r="D18" s="3">
        <v>0.01</v>
      </c>
      <c r="E18" s="14">
        <f t="shared" si="0"/>
        <v>100</v>
      </c>
    </row>
    <row r="19" spans="1:5" ht="168.75">
      <c r="A19" s="17" t="s">
        <v>70</v>
      </c>
      <c r="B19" s="34" t="s">
        <v>121</v>
      </c>
      <c r="C19" s="9">
        <v>0.7</v>
      </c>
      <c r="D19" s="3">
        <v>0.9</v>
      </c>
      <c r="E19" s="14">
        <f t="shared" si="0"/>
        <v>128.57142857142858</v>
      </c>
    </row>
    <row r="20" spans="1:5" ht="56.25">
      <c r="A20" s="33" t="s">
        <v>59</v>
      </c>
      <c r="B20" s="23" t="s">
        <v>43</v>
      </c>
      <c r="C20" s="5">
        <f>C21+C22+C23+C24</f>
        <v>1670.2</v>
      </c>
      <c r="D20" s="5">
        <f>D21+D22+D23+D24</f>
        <v>1742.8000000000002</v>
      </c>
      <c r="E20" s="15">
        <f t="shared" si="0"/>
        <v>104.34678481618968</v>
      </c>
    </row>
    <row r="21" spans="1:5" ht="75">
      <c r="A21" s="17" t="s">
        <v>71</v>
      </c>
      <c r="B21" s="22" t="s">
        <v>55</v>
      </c>
      <c r="C21" s="9">
        <v>555</v>
      </c>
      <c r="D21" s="3">
        <v>607.6</v>
      </c>
      <c r="E21" s="14">
        <f t="shared" si="0"/>
        <v>109.47747747747748</v>
      </c>
    </row>
    <row r="22" spans="1:5" ht="112.5">
      <c r="A22" s="17" t="s">
        <v>72</v>
      </c>
      <c r="B22" s="22" t="s">
        <v>56</v>
      </c>
      <c r="C22" s="9">
        <v>15.2</v>
      </c>
      <c r="D22" s="3">
        <v>16.4</v>
      </c>
      <c r="E22" s="14">
        <f t="shared" si="0"/>
        <v>107.89473684210526</v>
      </c>
    </row>
    <row r="23" spans="1:5" ht="112.5">
      <c r="A23" s="17" t="s">
        <v>73</v>
      </c>
      <c r="B23" s="22" t="s">
        <v>57</v>
      </c>
      <c r="C23" s="9">
        <v>1100</v>
      </c>
      <c r="D23" s="3">
        <v>1196.9</v>
      </c>
      <c r="E23" s="14">
        <f t="shared" si="0"/>
        <v>108.80909090909091</v>
      </c>
    </row>
    <row r="24" spans="1:5" ht="112.5">
      <c r="A24" s="17" t="s">
        <v>60</v>
      </c>
      <c r="B24" s="22" t="s">
        <v>49</v>
      </c>
      <c r="C24" s="9">
        <v>0</v>
      </c>
      <c r="D24" s="3">
        <v>-78.1</v>
      </c>
      <c r="E24" s="14"/>
    </row>
    <row r="25" spans="1:5" ht="37.5">
      <c r="A25" s="18" t="s">
        <v>61</v>
      </c>
      <c r="B25" s="24" t="s">
        <v>33</v>
      </c>
      <c r="C25" s="5">
        <f>C26+C27+C28</f>
        <v>3.32</v>
      </c>
      <c r="D25" s="5">
        <f>D26+D27+D28</f>
        <v>3.3499999999999996</v>
      </c>
      <c r="E25" s="15">
        <f t="shared" si="0"/>
        <v>100.90361445783131</v>
      </c>
    </row>
    <row r="26" spans="1:5" ht="29.25" customHeight="1">
      <c r="A26" s="17" t="s">
        <v>74</v>
      </c>
      <c r="B26" s="25" t="s">
        <v>50</v>
      </c>
      <c r="C26" s="3">
        <v>3.27</v>
      </c>
      <c r="D26" s="3">
        <v>3.3</v>
      </c>
      <c r="E26" s="14">
        <f t="shared" si="0"/>
        <v>100.91743119266054</v>
      </c>
    </row>
    <row r="27" spans="1:5" ht="56.25">
      <c r="A27" s="17" t="s">
        <v>75</v>
      </c>
      <c r="B27" s="7" t="s">
        <v>32</v>
      </c>
      <c r="C27" s="3">
        <v>0.05</v>
      </c>
      <c r="D27" s="3">
        <v>0.02</v>
      </c>
      <c r="E27" s="14">
        <f t="shared" si="0"/>
        <v>40</v>
      </c>
    </row>
    <row r="28" spans="1:5" ht="37.5">
      <c r="A28" s="17" t="s">
        <v>122</v>
      </c>
      <c r="B28" s="35" t="s">
        <v>123</v>
      </c>
      <c r="C28" s="3">
        <v>0</v>
      </c>
      <c r="D28" s="3">
        <v>0.03</v>
      </c>
      <c r="E28" s="14"/>
    </row>
    <row r="29" spans="1:5" ht="37.5">
      <c r="A29" s="18" t="s">
        <v>112</v>
      </c>
      <c r="B29" s="16" t="s">
        <v>21</v>
      </c>
      <c r="C29" s="5">
        <f>C30+C31</f>
        <v>1316.9</v>
      </c>
      <c r="D29" s="5">
        <f>D30+D31</f>
        <v>1363.8</v>
      </c>
      <c r="E29" s="15">
        <f t="shared" si="0"/>
        <v>103.56139418330928</v>
      </c>
    </row>
    <row r="30" spans="1:5" ht="93.75">
      <c r="A30" s="17" t="s">
        <v>76</v>
      </c>
      <c r="B30" s="7" t="s">
        <v>19</v>
      </c>
      <c r="C30" s="3">
        <v>1294</v>
      </c>
      <c r="D30" s="3">
        <v>1340.6</v>
      </c>
      <c r="E30" s="14">
        <f t="shared" si="0"/>
        <v>103.60123647604327</v>
      </c>
    </row>
    <row r="31" spans="1:5" ht="93.75">
      <c r="A31" s="17" t="s">
        <v>77</v>
      </c>
      <c r="B31" s="7" t="s">
        <v>20</v>
      </c>
      <c r="C31" s="3">
        <v>22.9</v>
      </c>
      <c r="D31" s="3">
        <v>23.2</v>
      </c>
      <c r="E31" s="14">
        <f t="shared" si="0"/>
        <v>101.31004366812228</v>
      </c>
    </row>
    <row r="32" spans="1:5" ht="18.75">
      <c r="A32" s="18" t="s">
        <v>62</v>
      </c>
      <c r="B32" s="16" t="s">
        <v>5</v>
      </c>
      <c r="C32" s="5">
        <f>C33+C34+C35+C36+C37</f>
        <v>6577.3</v>
      </c>
      <c r="D32" s="5">
        <f>D33+D34+D35+D36+D37</f>
        <v>6753.900000000001</v>
      </c>
      <c r="E32" s="15">
        <f t="shared" si="0"/>
        <v>102.68499232207746</v>
      </c>
    </row>
    <row r="33" spans="1:5" ht="18.75">
      <c r="A33" s="17" t="s">
        <v>78</v>
      </c>
      <c r="B33" s="7" t="s">
        <v>4</v>
      </c>
      <c r="C33" s="3">
        <v>1450</v>
      </c>
      <c r="D33" s="3">
        <v>1450.7</v>
      </c>
      <c r="E33" s="14">
        <f t="shared" si="0"/>
        <v>100.04827586206896</v>
      </c>
    </row>
    <row r="34" spans="1:5" ht="18.75">
      <c r="A34" s="17" t="s">
        <v>79</v>
      </c>
      <c r="B34" s="7" t="s">
        <v>4</v>
      </c>
      <c r="C34" s="3">
        <v>1.3</v>
      </c>
      <c r="D34" s="3">
        <v>1.3</v>
      </c>
      <c r="E34" s="14">
        <f t="shared" si="0"/>
        <v>100</v>
      </c>
    </row>
    <row r="35" spans="1:5" ht="18.75">
      <c r="A35" s="17" t="s">
        <v>115</v>
      </c>
      <c r="B35" s="7" t="s">
        <v>3</v>
      </c>
      <c r="C35" s="3">
        <v>1</v>
      </c>
      <c r="D35" s="3">
        <v>1</v>
      </c>
      <c r="E35" s="14">
        <f t="shared" si="0"/>
        <v>100</v>
      </c>
    </row>
    <row r="36" spans="1:5" ht="18.75">
      <c r="A36" s="17" t="s">
        <v>80</v>
      </c>
      <c r="B36" s="7" t="s">
        <v>3</v>
      </c>
      <c r="C36" s="3">
        <v>5010</v>
      </c>
      <c r="D36" s="3">
        <v>5180.8</v>
      </c>
      <c r="E36" s="14">
        <f t="shared" si="0"/>
        <v>103.40918163672654</v>
      </c>
    </row>
    <row r="37" spans="1:5" ht="18.75">
      <c r="A37" s="17" t="s">
        <v>81</v>
      </c>
      <c r="B37" s="7" t="s">
        <v>3</v>
      </c>
      <c r="C37" s="3">
        <v>115</v>
      </c>
      <c r="D37" s="3">
        <v>120.1</v>
      </c>
      <c r="E37" s="14">
        <f t="shared" si="0"/>
        <v>104.43478260869566</v>
      </c>
    </row>
    <row r="38" spans="1:5" ht="18.75">
      <c r="A38" s="18" t="s">
        <v>63</v>
      </c>
      <c r="B38" s="16" t="s">
        <v>31</v>
      </c>
      <c r="C38" s="5">
        <f>C39+C40+C41+C42+C43+C44+C45</f>
        <v>12606.79</v>
      </c>
      <c r="D38" s="5">
        <f>D39+D40+D41+D42+D43+D44+D45</f>
        <v>12734.589999999998</v>
      </c>
      <c r="E38" s="15">
        <f t="shared" si="0"/>
        <v>101.01373942137529</v>
      </c>
    </row>
    <row r="39" spans="1:5" ht="75">
      <c r="A39" s="17" t="s">
        <v>82</v>
      </c>
      <c r="B39" s="7" t="s">
        <v>29</v>
      </c>
      <c r="C39" s="3">
        <v>5800</v>
      </c>
      <c r="D39" s="3">
        <v>5799.29</v>
      </c>
      <c r="E39" s="14">
        <f t="shared" si="0"/>
        <v>99.98775862068966</v>
      </c>
    </row>
    <row r="40" spans="1:5" ht="75">
      <c r="A40" s="17" t="s">
        <v>83</v>
      </c>
      <c r="B40" s="7" t="s">
        <v>30</v>
      </c>
      <c r="C40" s="3">
        <v>7.9</v>
      </c>
      <c r="D40" s="3">
        <v>7.9</v>
      </c>
      <c r="E40" s="14">
        <f t="shared" si="0"/>
        <v>100</v>
      </c>
    </row>
    <row r="41" spans="1:5" ht="75">
      <c r="A41" s="17" t="s">
        <v>84</v>
      </c>
      <c r="B41" s="7" t="s">
        <v>30</v>
      </c>
      <c r="C41" s="3">
        <v>28.4</v>
      </c>
      <c r="D41" s="3">
        <v>31.4</v>
      </c>
      <c r="E41" s="14">
        <f t="shared" si="0"/>
        <v>110.56338028169014</v>
      </c>
    </row>
    <row r="42" spans="1:5" ht="63.75" customHeight="1">
      <c r="A42" s="17" t="s">
        <v>85</v>
      </c>
      <c r="B42" s="7" t="s">
        <v>28</v>
      </c>
      <c r="C42" s="3">
        <v>6684</v>
      </c>
      <c r="D42" s="3">
        <v>6803.7</v>
      </c>
      <c r="E42" s="14">
        <f t="shared" si="0"/>
        <v>101.79084380610412</v>
      </c>
    </row>
    <row r="43" spans="1:5" ht="75">
      <c r="A43" s="17" t="s">
        <v>86</v>
      </c>
      <c r="B43" s="7" t="s">
        <v>28</v>
      </c>
      <c r="C43" s="3">
        <v>81.1</v>
      </c>
      <c r="D43" s="3">
        <v>86.9</v>
      </c>
      <c r="E43" s="14">
        <f t="shared" si="0"/>
        <v>107.15166461159065</v>
      </c>
    </row>
    <row r="44" spans="1:5" ht="75">
      <c r="A44" s="17" t="s">
        <v>87</v>
      </c>
      <c r="B44" s="7" t="s">
        <v>28</v>
      </c>
      <c r="C44" s="3">
        <v>5.1</v>
      </c>
      <c r="D44" s="3">
        <v>5.1</v>
      </c>
      <c r="E44" s="14">
        <f t="shared" si="0"/>
        <v>100</v>
      </c>
    </row>
    <row r="45" spans="1:5" ht="75">
      <c r="A45" s="17" t="s">
        <v>124</v>
      </c>
      <c r="B45" s="35" t="s">
        <v>125</v>
      </c>
      <c r="C45" s="3">
        <v>0.29</v>
      </c>
      <c r="D45" s="3">
        <v>0.3</v>
      </c>
      <c r="E45" s="14">
        <f t="shared" si="0"/>
        <v>103.44827586206897</v>
      </c>
    </row>
    <row r="46" spans="1:5" ht="18.75">
      <c r="A46" s="30"/>
      <c r="B46" s="26" t="s">
        <v>44</v>
      </c>
      <c r="C46" s="6">
        <f>C47+C50+C55+C57+C53</f>
        <v>2155.6200000000003</v>
      </c>
      <c r="D46" s="6">
        <f>D47+D50+D55+D57+D53</f>
        <v>2194</v>
      </c>
      <c r="E46" s="13">
        <f t="shared" si="0"/>
        <v>101.7804622336033</v>
      </c>
    </row>
    <row r="47" spans="1:5" ht="93.75">
      <c r="A47" s="18" t="s">
        <v>64</v>
      </c>
      <c r="B47" s="16" t="s">
        <v>36</v>
      </c>
      <c r="C47" s="5">
        <f>C48+C49</f>
        <v>1088.4</v>
      </c>
      <c r="D47" s="5">
        <f>D48+D49</f>
        <v>1101.1</v>
      </c>
      <c r="E47" s="15">
        <f t="shared" si="0"/>
        <v>101.16685042263873</v>
      </c>
    </row>
    <row r="48" spans="1:5" ht="131.25">
      <c r="A48" s="31" t="s">
        <v>88</v>
      </c>
      <c r="B48" s="7" t="s">
        <v>34</v>
      </c>
      <c r="C48" s="3">
        <v>28.4</v>
      </c>
      <c r="D48" s="3">
        <v>30.5</v>
      </c>
      <c r="E48" s="14">
        <f t="shared" si="0"/>
        <v>107.3943661971831</v>
      </c>
    </row>
    <row r="49" spans="1:5" ht="37.5">
      <c r="A49" s="17" t="s">
        <v>89</v>
      </c>
      <c r="B49" s="25" t="s">
        <v>51</v>
      </c>
      <c r="C49" s="3">
        <v>1060</v>
      </c>
      <c r="D49" s="3">
        <v>1070.6</v>
      </c>
      <c r="E49" s="14">
        <f t="shared" si="0"/>
        <v>101</v>
      </c>
    </row>
    <row r="50" spans="1:5" ht="75">
      <c r="A50" s="18" t="s">
        <v>65</v>
      </c>
      <c r="B50" s="16" t="s">
        <v>35</v>
      </c>
      <c r="C50" s="5">
        <f>C51+C52</f>
        <v>276.2</v>
      </c>
      <c r="D50" s="5">
        <f>D51+D52</f>
        <v>276.79999999999995</v>
      </c>
      <c r="E50" s="15">
        <f t="shared" si="0"/>
        <v>100.21723388848659</v>
      </c>
    </row>
    <row r="51" spans="1:5" ht="56.25">
      <c r="A51" s="31" t="s">
        <v>90</v>
      </c>
      <c r="B51" s="7" t="s">
        <v>16</v>
      </c>
      <c r="C51" s="3">
        <v>271.3</v>
      </c>
      <c r="D51" s="3">
        <v>271.9</v>
      </c>
      <c r="E51" s="14">
        <f t="shared" si="0"/>
        <v>100.22115739034278</v>
      </c>
    </row>
    <row r="52" spans="1:5" ht="37.5">
      <c r="A52" s="31" t="s">
        <v>91</v>
      </c>
      <c r="B52" s="27" t="s">
        <v>17</v>
      </c>
      <c r="C52" s="36">
        <v>4.9</v>
      </c>
      <c r="D52" s="3">
        <v>4.9</v>
      </c>
      <c r="E52" s="14">
        <f t="shared" si="0"/>
        <v>100</v>
      </c>
    </row>
    <row r="53" spans="1:5" ht="56.25">
      <c r="A53" s="18" t="s">
        <v>127</v>
      </c>
      <c r="B53" s="18" t="s">
        <v>126</v>
      </c>
      <c r="C53" s="40">
        <f>C54</f>
        <v>77.82</v>
      </c>
      <c r="D53" s="40">
        <f>D54</f>
        <v>77.8</v>
      </c>
      <c r="E53" s="15">
        <f t="shared" si="0"/>
        <v>99.97429966589567</v>
      </c>
    </row>
    <row r="54" spans="1:5" ht="56.25">
      <c r="A54" s="31" t="s">
        <v>128</v>
      </c>
      <c r="B54" s="39" t="s">
        <v>129</v>
      </c>
      <c r="C54" s="38">
        <v>77.82</v>
      </c>
      <c r="D54" s="9">
        <v>77.8</v>
      </c>
      <c r="E54" s="14">
        <f t="shared" si="0"/>
        <v>99.97429966589567</v>
      </c>
    </row>
    <row r="55" spans="1:5" ht="37.5">
      <c r="A55" s="18" t="s">
        <v>92</v>
      </c>
      <c r="B55" s="24" t="s">
        <v>2</v>
      </c>
      <c r="C55" s="37">
        <f>C56</f>
        <v>61</v>
      </c>
      <c r="D55" s="10">
        <f>D56</f>
        <v>61.5</v>
      </c>
      <c r="E55" s="15">
        <f t="shared" si="0"/>
        <v>100.81967213114754</v>
      </c>
    </row>
    <row r="56" spans="1:5" ht="75">
      <c r="A56" s="17" t="s">
        <v>93</v>
      </c>
      <c r="B56" s="22" t="s">
        <v>52</v>
      </c>
      <c r="C56" s="9">
        <v>61</v>
      </c>
      <c r="D56" s="3">
        <v>61.5</v>
      </c>
      <c r="E56" s="14">
        <f t="shared" si="0"/>
        <v>100.81967213114754</v>
      </c>
    </row>
    <row r="57" spans="1:5" ht="37.5">
      <c r="A57" s="18" t="s">
        <v>94</v>
      </c>
      <c r="B57" s="16" t="s">
        <v>14</v>
      </c>
      <c r="C57" s="5">
        <f>C59+C60+C61+C58</f>
        <v>652.2</v>
      </c>
      <c r="D57" s="5">
        <f>D59+D60+D61+D58</f>
        <v>676.8</v>
      </c>
      <c r="E57" s="15">
        <f t="shared" si="0"/>
        <v>103.77184912603495</v>
      </c>
    </row>
    <row r="58" spans="1:5" ht="37.5">
      <c r="A58" s="31" t="s">
        <v>116</v>
      </c>
      <c r="B58" s="7" t="s">
        <v>117</v>
      </c>
      <c r="C58" s="3">
        <v>0</v>
      </c>
      <c r="D58" s="3">
        <v>0</v>
      </c>
      <c r="E58" s="14"/>
    </row>
    <row r="59" spans="1:5" ht="37.5">
      <c r="A59" s="31" t="s">
        <v>95</v>
      </c>
      <c r="B59" s="7" t="s">
        <v>13</v>
      </c>
      <c r="C59" s="3">
        <v>332</v>
      </c>
      <c r="D59" s="3">
        <v>292.5</v>
      </c>
      <c r="E59" s="14">
        <f t="shared" si="0"/>
        <v>88.10240963855422</v>
      </c>
    </row>
    <row r="60" spans="1:5" ht="37.5">
      <c r="A60" s="17" t="s">
        <v>96</v>
      </c>
      <c r="B60" s="7" t="s">
        <v>13</v>
      </c>
      <c r="C60" s="3">
        <v>175</v>
      </c>
      <c r="D60" s="3">
        <v>175</v>
      </c>
      <c r="E60" s="14">
        <f t="shared" si="0"/>
        <v>100</v>
      </c>
    </row>
    <row r="61" spans="1:5" ht="37.5">
      <c r="A61" s="17" t="s">
        <v>97</v>
      </c>
      <c r="B61" s="7" t="s">
        <v>13</v>
      </c>
      <c r="C61" s="3">
        <v>145.2</v>
      </c>
      <c r="D61" s="3">
        <v>209.3</v>
      </c>
      <c r="E61" s="14">
        <f t="shared" si="0"/>
        <v>144.1460055096419</v>
      </c>
    </row>
    <row r="62" spans="1:5" ht="31.5" customHeight="1">
      <c r="A62" s="32" t="s">
        <v>98</v>
      </c>
      <c r="B62" s="26" t="s">
        <v>42</v>
      </c>
      <c r="C62" s="6">
        <f>C63+C65+C72+C69+C75</f>
        <v>60333.399999999994</v>
      </c>
      <c r="D62" s="6">
        <f>D63+D65+D72+D69+D75</f>
        <v>55675.2</v>
      </c>
      <c r="E62" s="13">
        <f t="shared" si="0"/>
        <v>92.27923505056901</v>
      </c>
    </row>
    <row r="63" spans="1:5" ht="93.75">
      <c r="A63" s="18" t="s">
        <v>113</v>
      </c>
      <c r="B63" s="16" t="s">
        <v>41</v>
      </c>
      <c r="C63" s="5">
        <f>C64</f>
        <v>14090</v>
      </c>
      <c r="D63" s="5">
        <f>D64</f>
        <v>14090</v>
      </c>
      <c r="E63" s="15">
        <f t="shared" si="0"/>
        <v>100</v>
      </c>
    </row>
    <row r="64" spans="1:5" ht="56.25">
      <c r="A64" s="31" t="s">
        <v>99</v>
      </c>
      <c r="B64" s="7" t="s">
        <v>38</v>
      </c>
      <c r="C64" s="3">
        <v>14090</v>
      </c>
      <c r="D64" s="3">
        <v>14090</v>
      </c>
      <c r="E64" s="14">
        <f t="shared" si="0"/>
        <v>100</v>
      </c>
    </row>
    <row r="65" spans="1:5" ht="56.25">
      <c r="A65" s="18" t="s">
        <v>100</v>
      </c>
      <c r="B65" s="16" t="s">
        <v>8</v>
      </c>
      <c r="C65" s="5">
        <f>C66+C67+C68</f>
        <v>28571.3</v>
      </c>
      <c r="D65" s="5">
        <f>D66+D67+D68</f>
        <v>26444.5</v>
      </c>
      <c r="E65" s="15">
        <f t="shared" si="0"/>
        <v>92.55616650274928</v>
      </c>
    </row>
    <row r="66" spans="1:5" ht="93.75">
      <c r="A66" s="31" t="s">
        <v>101</v>
      </c>
      <c r="B66" s="7" t="s">
        <v>7</v>
      </c>
      <c r="C66" s="3">
        <v>8483.3</v>
      </c>
      <c r="D66" s="3">
        <v>6356.5</v>
      </c>
      <c r="E66" s="14">
        <f t="shared" si="0"/>
        <v>74.9295675032122</v>
      </c>
    </row>
    <row r="67" spans="1:5" ht="187.5">
      <c r="A67" s="31" t="s">
        <v>102</v>
      </c>
      <c r="B67" s="7" t="s">
        <v>6</v>
      </c>
      <c r="C67" s="3">
        <v>2303</v>
      </c>
      <c r="D67" s="3">
        <v>2303</v>
      </c>
      <c r="E67" s="14">
        <f t="shared" si="0"/>
        <v>100</v>
      </c>
    </row>
    <row r="68" spans="1:5" ht="37.5">
      <c r="A68" s="31" t="s">
        <v>103</v>
      </c>
      <c r="B68" s="7" t="s">
        <v>12</v>
      </c>
      <c r="C68" s="3">
        <v>17785</v>
      </c>
      <c r="D68" s="3">
        <v>17785</v>
      </c>
      <c r="E68" s="14">
        <f t="shared" si="0"/>
        <v>100</v>
      </c>
    </row>
    <row r="69" spans="1:5" ht="56.25">
      <c r="A69" s="18" t="s">
        <v>104</v>
      </c>
      <c r="B69" s="16" t="s">
        <v>9</v>
      </c>
      <c r="C69" s="5">
        <f>C70+C71</f>
        <v>925.7</v>
      </c>
      <c r="D69" s="5">
        <f>D70+D71</f>
        <v>925.7</v>
      </c>
      <c r="E69" s="15">
        <f t="shared" si="0"/>
        <v>100.00000000000001</v>
      </c>
    </row>
    <row r="70" spans="1:5" ht="93.75">
      <c r="A70" s="31" t="s">
        <v>105</v>
      </c>
      <c r="B70" s="7" t="s">
        <v>10</v>
      </c>
      <c r="C70" s="3">
        <v>412.6</v>
      </c>
      <c r="D70" s="3">
        <v>412.6</v>
      </c>
      <c r="E70" s="14">
        <f t="shared" si="0"/>
        <v>100</v>
      </c>
    </row>
    <row r="71" spans="1:5" ht="75">
      <c r="A71" s="31" t="s">
        <v>106</v>
      </c>
      <c r="B71" s="7" t="s">
        <v>11</v>
      </c>
      <c r="C71" s="3">
        <v>513.1</v>
      </c>
      <c r="D71" s="3">
        <v>513.1</v>
      </c>
      <c r="E71" s="14">
        <f t="shared" si="0"/>
        <v>100</v>
      </c>
    </row>
    <row r="72" spans="1:5" ht="18.75">
      <c r="A72" s="18" t="s">
        <v>107</v>
      </c>
      <c r="B72" s="16" t="s">
        <v>27</v>
      </c>
      <c r="C72" s="5">
        <f>C73+C74</f>
        <v>16746.399999999998</v>
      </c>
      <c r="D72" s="5">
        <f>D73+D74</f>
        <v>14373.9</v>
      </c>
      <c r="E72" s="15">
        <f t="shared" si="0"/>
        <v>85.83277599961784</v>
      </c>
    </row>
    <row r="73" spans="1:5" ht="150">
      <c r="A73" s="31" t="s">
        <v>108</v>
      </c>
      <c r="B73" s="7" t="s">
        <v>26</v>
      </c>
      <c r="C73" s="3">
        <v>26.6</v>
      </c>
      <c r="D73" s="3">
        <v>26.6</v>
      </c>
      <c r="E73" s="14">
        <f t="shared" si="0"/>
        <v>100</v>
      </c>
    </row>
    <row r="74" spans="1:5" ht="56.25">
      <c r="A74" s="31" t="s">
        <v>109</v>
      </c>
      <c r="B74" s="7" t="s">
        <v>15</v>
      </c>
      <c r="C74" s="3">
        <v>16719.8</v>
      </c>
      <c r="D74" s="3">
        <v>14347.3</v>
      </c>
      <c r="E74" s="14">
        <f t="shared" si="0"/>
        <v>85.81023696455699</v>
      </c>
    </row>
    <row r="75" spans="1:5" ht="112.5">
      <c r="A75" s="18" t="s">
        <v>110</v>
      </c>
      <c r="B75" s="16" t="s">
        <v>40</v>
      </c>
      <c r="C75" s="12">
        <f>C76</f>
        <v>0</v>
      </c>
      <c r="D75" s="11">
        <f>D76</f>
        <v>-158.9</v>
      </c>
      <c r="E75" s="14"/>
    </row>
    <row r="76" spans="1:5" ht="93.75">
      <c r="A76" s="31" t="s">
        <v>111</v>
      </c>
      <c r="B76" s="7" t="s">
        <v>39</v>
      </c>
      <c r="C76" s="8">
        <v>0</v>
      </c>
      <c r="D76" s="3">
        <v>-158.9</v>
      </c>
      <c r="E76" s="14"/>
    </row>
    <row r="77" spans="1:5" ht="18.75">
      <c r="A77" s="30"/>
      <c r="B77" s="28" t="s">
        <v>37</v>
      </c>
      <c r="C77" s="6">
        <f>C11+C62</f>
        <v>91166.79999999999</v>
      </c>
      <c r="D77" s="6">
        <f>D11+D62</f>
        <v>87322.2</v>
      </c>
      <c r="E77" s="13">
        <f t="shared" si="0"/>
        <v>95.7828946502455</v>
      </c>
    </row>
    <row r="78" ht="52.5" customHeight="1"/>
  </sheetData>
  <sheetProtection/>
  <mergeCells count="5">
    <mergeCell ref="A1:E1"/>
    <mergeCell ref="A5:E7"/>
    <mergeCell ref="A2:E4"/>
    <mergeCell ref="A8:E8"/>
    <mergeCell ref="A9:E9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2016-04-01T07:30:47Z</cp:lastPrinted>
  <dcterms:created xsi:type="dcterms:W3CDTF">2015-07-21T13:23:07Z</dcterms:created>
  <dcterms:modified xsi:type="dcterms:W3CDTF">2016-04-01T07:30:56Z</dcterms:modified>
  <cp:category/>
  <cp:version/>
  <cp:contentType/>
  <cp:contentStatus/>
</cp:coreProperties>
</file>