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ОСТАНОВЛЕНИЯ 2022\Пост 164 от 22.04.2022-Об утверждении Отчета об исполнении бюджета за 2021\"/>
    </mc:Choice>
  </mc:AlternateContent>
  <bookViews>
    <workbookView xWindow="0" yWindow="0" windowWidth="23040" windowHeight="9408"/>
  </bookViews>
  <sheets>
    <sheet name="Все года" sheetId="1" r:id="rId1"/>
  </sheets>
  <definedNames>
    <definedName name="_xlnm.Print_Titles" localSheetId="0">'Все года'!#REF!</definedName>
  </definedNames>
  <calcPr calcId="152511"/>
</workbook>
</file>

<file path=xl/calcChain.xml><?xml version="1.0" encoding="utf-8"?>
<calcChain xmlns="http://schemas.openxmlformats.org/spreadsheetml/2006/main">
  <c r="AK195" i="1" l="1"/>
  <c r="AP58" i="1"/>
  <c r="AP65" i="1"/>
  <c r="AP66" i="1"/>
  <c r="AP67" i="1"/>
  <c r="AP68" i="1"/>
  <c r="AP69" i="1"/>
  <c r="AK143" i="1" l="1"/>
  <c r="AK139" i="1"/>
  <c r="AK140" i="1"/>
  <c r="AK141" i="1"/>
  <c r="AQ171" i="1" l="1"/>
  <c r="AQ172" i="1"/>
  <c r="AP118" i="1"/>
  <c r="AP120" i="1"/>
  <c r="AP76" i="1"/>
  <c r="AP80" i="1"/>
  <c r="AL7" i="1"/>
  <c r="AM7" i="1"/>
  <c r="AN7" i="1"/>
  <c r="AO7" i="1"/>
  <c r="AO6" i="1" s="1"/>
  <c r="AL6" i="1"/>
  <c r="AM6" i="1"/>
  <c r="AN6" i="1"/>
  <c r="AQ11" i="1" l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5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6" i="1"/>
  <c r="AQ197" i="1"/>
  <c r="AQ198" i="1"/>
  <c r="AQ199" i="1"/>
  <c r="AQ200" i="1"/>
  <c r="AK10" i="1"/>
  <c r="AK9" i="1" s="1"/>
  <c r="AQ10" i="1" l="1"/>
  <c r="AQ9" i="1"/>
  <c r="AP195" i="1"/>
  <c r="AP170" i="1"/>
  <c r="AP98" i="1"/>
  <c r="AP74" i="1"/>
  <c r="AP49" i="1"/>
  <c r="AP48" i="1"/>
  <c r="AP47" i="1"/>
  <c r="AP44" i="1"/>
  <c r="AP43" i="1" s="1"/>
  <c r="AP42" i="1" s="1"/>
  <c r="AQ49" i="1" l="1"/>
  <c r="AP41" i="1"/>
  <c r="AP46" i="1"/>
  <c r="AP194" i="1"/>
  <c r="AP169" i="1"/>
  <c r="AP73" i="1"/>
  <c r="AQ195" i="1"/>
  <c r="AK170" i="1"/>
  <c r="AQ170" i="1" s="1"/>
  <c r="AQ98" i="1"/>
  <c r="AK74" i="1"/>
  <c r="AK73" i="1" s="1"/>
  <c r="AK44" i="1"/>
  <c r="AK43" i="1" s="1"/>
  <c r="AK42" i="1" s="1"/>
  <c r="AK41" i="1" s="1"/>
  <c r="AK49" i="1"/>
  <c r="AK48" i="1" s="1"/>
  <c r="AK47" i="1" s="1"/>
  <c r="AK46" i="1" s="1"/>
  <c r="AK194" i="1" l="1"/>
  <c r="AK193" i="1" s="1"/>
  <c r="AK192" i="1" s="1"/>
  <c r="AK72" i="1"/>
  <c r="AK71" i="1" s="1"/>
  <c r="AQ42" i="1"/>
  <c r="AP193" i="1"/>
  <c r="AQ74" i="1"/>
  <c r="AQ44" i="1"/>
  <c r="AQ48" i="1"/>
  <c r="AK169" i="1"/>
  <c r="AQ46" i="1"/>
  <c r="AQ43" i="1"/>
  <c r="AQ41" i="1"/>
  <c r="AP40" i="1"/>
  <c r="AQ47" i="1"/>
  <c r="AQ169" i="1"/>
  <c r="AQ73" i="1"/>
  <c r="AP72" i="1"/>
  <c r="AK40" i="1"/>
  <c r="AK8" i="1" s="1"/>
  <c r="AQ194" i="1" l="1"/>
  <c r="AP8" i="1"/>
  <c r="AQ8" i="1" s="1"/>
  <c r="AQ40" i="1"/>
  <c r="AK7" i="1"/>
  <c r="AQ193" i="1"/>
  <c r="AP192" i="1"/>
  <c r="AQ192" i="1" s="1"/>
  <c r="AQ72" i="1"/>
  <c r="AP71" i="1"/>
  <c r="AQ71" i="1" s="1"/>
  <c r="AK6" i="1" l="1"/>
  <c r="AQ6" i="1" s="1"/>
  <c r="AQ7" i="1"/>
</calcChain>
</file>

<file path=xl/sharedStrings.xml><?xml version="1.0" encoding="utf-8"?>
<sst xmlns="http://schemas.openxmlformats.org/spreadsheetml/2006/main" count="1457" uniqueCount="227">
  <si>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</si>
  <si>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</si>
  <si>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</si>
  <si>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</si>
  <si>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</si>
  <si>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</si>
  <si>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</si>
  <si>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</si>
  <si>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</si>
  <si>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</si>
  <si>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</si>
  <si>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</si>
  <si>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</si>
  <si>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</si>
  <si>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</si>
  <si>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</si>
  <si>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</si>
  <si>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</si>
  <si>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</si>
  <si>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</si>
  <si>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</t>
  </si>
  <si>
    <t>00</t>
  </si>
  <si>
    <t>03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</si>
  <si>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</si>
  <si>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</si>
  <si>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</si>
  <si>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</si>
  <si>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Содержание органов местного самоуправления</t>
  </si>
  <si>
    <t>61.8.00.00000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</si>
  <si>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</si>
  <si>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</si>
  <si>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</si>
  <si>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</si>
  <si>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</si>
  <si>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</si>
  <si>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</si>
  <si>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</si>
  <si>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</si>
  <si>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</si>
  <si>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Расходы на обеспечение деятельности главы местной администрации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</si>
  <si>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муниципальных управленческих команд в рамках непрограммных расходов ОМСУ</t>
  </si>
  <si>
    <t>61.7.00.55490</t>
  </si>
  <si>
    <t>Поощрение муниципальных управленческих команд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</si>
  <si>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</si>
  <si>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</si>
  <si>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</si>
  <si>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</si>
  <si>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</si>
  <si>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(Иные бюджетные ассигнования)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</si>
  <si>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</si>
  <si>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</si>
  <si>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</si>
  <si>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 (Закупка товаров, работ и услуг для обеспечения государственных (муниципальных) нужд)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</si>
  <si>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</si>
  <si>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</si>
  <si>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</si>
  <si>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 (Закупка товаров, работ и услуг для обеспечения государственных (муниципальных) нужд)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</si>
  <si>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</si>
  <si>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</si>
  <si>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</si>
  <si>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</si>
  <si>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</si>
  <si>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</si>
  <si>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</si>
  <si>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</si>
  <si>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казначейскому исполнению бюджетов поселений в рамках непрограммных расходов ОМСУ (Межбюджетные трансферты)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</si>
  <si>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</si>
  <si>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</si>
  <si>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</si>
  <si>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финансового контроля бюджетов поселений в рамках непрограммных расходов ОМСУ (Межбюджетные трансферты)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</si>
  <si>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</si>
  <si>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</si>
  <si>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 (Межбюджетные трансферты)</t>
  </si>
  <si>
    <t>11</t>
  </si>
  <si>
    <t>Другие общегосударственные вопросы</t>
  </si>
  <si>
    <t>13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</si>
  <si>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</si>
  <si>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62.9.00.15060</t>
  </si>
  <si>
    <t>Выплаты материальной помощи, поощрения за особые заслуги физическим и юридическим лицам в рамках непрограммных расходов ОМСУ (Социальное обеспечение и иные выплаты населению)</t>
  </si>
  <si>
    <t>300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</si>
  <si>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</si>
  <si>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</si>
  <si>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</si>
  <si>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</si>
  <si>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</si>
  <si>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7Ч.1.00.00000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</si>
  <si>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</si>
  <si>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7Ч.1.00.15160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</si>
  <si>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</si>
  <si>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</si>
  <si>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</si>
  <si>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</si>
  <si>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</si>
  <si>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</si>
  <si>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Осуществление первичного воинского учета на территориях, где отсутствуют военные комиссариаты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</si>
  <si>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</si>
  <si>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09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</si>
  <si>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</si>
  <si>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7Ч.2.00.00000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</si>
  <si>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</si>
  <si>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7Ч.2.00.15120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</si>
  <si>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</si>
  <si>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</si>
  <si>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</si>
  <si>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</si>
  <si>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</si>
  <si>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</si>
  <si>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</si>
  <si>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</si>
  <si>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</si>
  <si>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</si>
  <si>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7Ч.3.00.15390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</si>
  <si>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</si>
  <si>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</si>
  <si>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7Ч.3.00.15610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</si>
  <si>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</si>
  <si>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</si>
  <si>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7Ч.3.00.S0140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</si>
  <si>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</si>
  <si>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7Ч.3.00.S4660</t>
  </si>
  <si>
    <t>7Ч.3.00.S4770</t>
  </si>
  <si>
    <t>7Ч.3.00.S4840</t>
  </si>
  <si>
    <t>Другие вопросы в области национальной экономики</t>
  </si>
  <si>
    <t>12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</si>
  <si>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</si>
  <si>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7Ч.1.00.15030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</si>
  <si>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</si>
  <si>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</si>
  <si>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7Ч.1.00.15170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</si>
  <si>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</si>
  <si>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</si>
  <si>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7Ч.1.00.15510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</si>
  <si>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</si>
  <si>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</si>
  <si>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</si>
  <si>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</si>
  <si>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</si>
  <si>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</si>
  <si>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жилищному контролю в рамках непрограммных расходов ОМСУ (Межбюджетные трансферты)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</si>
  <si>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</si>
  <si>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</si>
  <si>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некоторым жилищным вопросам в рамках непрограммных расходов ОМСУ (Межбюджетные трансферты)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</si>
  <si>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</si>
  <si>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7Ч.3.00.15210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</si>
  <si>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</si>
  <si>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</si>
  <si>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7Ч.3.00.15620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</si>
  <si>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</si>
  <si>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</si>
  <si>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</si>
  <si>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</si>
  <si>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</si>
  <si>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7Ч.3.00.S4860</t>
  </si>
  <si>
    <t>7Ч.3.F3.67483</t>
  </si>
  <si>
    <t>7Ч.3.F3.67484</t>
  </si>
  <si>
    <t>7Ч.3.F3.6748S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</si>
  <si>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</si>
  <si>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</si>
  <si>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</si>
  <si>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организации централизованных коммунальных услуг в рамках непрограммных расходов ОМСУ (Межбюджетные трансферты)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</si>
  <si>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</si>
  <si>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</si>
  <si>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</si>
  <si>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</si>
  <si>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7Ч.3.00.17002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</si>
  <si>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</si>
  <si>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7Ч.3.00.S0200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</si>
  <si>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</si>
  <si>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Благоустройство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</si>
  <si>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</si>
  <si>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7Ч.3.00.15410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</si>
  <si>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</si>
  <si>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</si>
  <si>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</si>
  <si>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</si>
  <si>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</si>
  <si>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7Ч.3.00.15530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</si>
  <si>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</si>
  <si>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7Ч.3.00.S4310</t>
  </si>
  <si>
    <t>7Ч.3.00.S5670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</si>
  <si>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</si>
  <si>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</si>
  <si>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</si>
  <si>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</si>
  <si>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</si>
  <si>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7Ч.5.00.00000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</si>
  <si>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</si>
  <si>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7Ч.5.00.18310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</si>
  <si>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</si>
  <si>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</si>
  <si>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</si>
  <si>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</si>
  <si>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</si>
  <si>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</si>
  <si>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</si>
  <si>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</si>
  <si>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7Ч.4.00.12500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</si>
  <si>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</si>
  <si>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</si>
  <si>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(Иные бюджетные ассигнования)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</si>
  <si>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</si>
  <si>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7Ч.4.00.12600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</si>
  <si>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</si>
  <si>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</si>
  <si>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</si>
  <si>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7Ч.4.00.S0360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</si>
  <si>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</si>
  <si>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7Ч.4.00.S4840</t>
  </si>
  <si>
    <t>СОЦИАЛЬНАЯ ПОЛИТИКА</t>
  </si>
  <si>
    <t>Охрана семьи и детства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</si>
  <si>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</si>
  <si>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</si>
  <si>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(Социальное обеспечение и иные выплаты населению)</t>
  </si>
  <si>
    <t>ФИЗИЧЕСКАЯ КУЛЬТУРА И СПОРТ</t>
  </si>
  <si>
    <t>Массовый спорт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</si>
  <si>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</si>
  <si>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7Ч.5.00.15350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</si>
  <si>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</si>
  <si>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</si>
  <si>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7Ч.5.00.19360</t>
  </si>
  <si>
    <t>Создание физкультурно-оздоровительного комплекса открытого типа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</si>
  <si>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Распределение бюджетных ассигнований по разделам, подразделам и целевым статьям, муниципальным программам и непрограммным направлениям деятельности, группам и подгруппам видов расходов классификации расходов местного бюджета на 2021 год</t>
  </si>
  <si>
    <t>Исполнение за  2020 год            (тыс. руб.)</t>
  </si>
  <si>
    <t>% исполне-ния</t>
  </si>
  <si>
    <t>Ассигнования 2021 года                 (тыс. руб.)</t>
  </si>
  <si>
    <t>Исполнение за  2021 год            (тыс. руб.)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</si>
  <si>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№____ от ____________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</si>
</sst>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3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1"/>
  <sheetViews>
    <sheetView showGridLines="0" tabSelected="1" zoomScale="75" zoomScaleNormal="75" workbookViewId="0">
      <selection activeCell="A2" sqref="A2:AQ2"/>
    </sheetView>
  </sheetViews>
  <sheetFormatPr defaultRowHeight="10.199999999999999" customHeight="1" x14ac:dyDescent="0.3"/>
  <cols>
    <col min="1" max="1" width="54.88671875" customWidth="1"/>
    <col min="2" max="2" width="6.44140625" customWidth="1"/>
    <col min="3" max="3" width="4.5546875" customWidth="1"/>
    <col min="4" max="4" width="5.109375" customWidth="1"/>
    <col min="5" max="5" width="9.21875" customWidth="1"/>
    <col min="6" max="19" width="8" hidden="1" customWidth="1"/>
    <col min="20" max="20" width="5.109375" customWidth="1"/>
    <col min="21" max="36" width="8" hidden="1"/>
    <col min="37" max="37" width="12.6640625" customWidth="1"/>
    <col min="38" max="41" width="8" hidden="1"/>
    <col min="42" max="42" width="12" customWidth="1"/>
    <col min="43" max="43" width="9.5546875" customWidth="1"/>
  </cols>
  <sheetData>
    <row r="1" spans="1:43" ht="10.199999999999999" customHeight="1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40"/>
    </row>
    <row r="2" spans="1:43" s="16" customFormat="1" ht="88.2" customHeight="1" x14ac:dyDescent="0.3">
      <c r="A2" s="35" t="s">
        <v>226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  <c r="AM2" s="37"/>
      <c r="AN2" s="37"/>
      <c r="AO2" s="37"/>
      <c r="AP2" s="37"/>
      <c r="AQ2" s="37"/>
    </row>
    <row r="3" spans="1:43" ht="110.25" customHeight="1" x14ac:dyDescent="0.3">
      <c r="A3" s="32" t="s">
        <v>221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  <c r="AM3" s="34"/>
      <c r="AN3" s="34"/>
      <c r="AO3" s="34"/>
      <c r="AP3" s="34"/>
      <c r="AQ3" s="34"/>
    </row>
    <row r="4" spans="1:43" ht="14.4" customHeight="1" x14ac:dyDescent="0.3">
      <c r="A4" s="28" t="s">
        <v>5</v>
      </c>
      <c r="B4" s="31" t="s">
        <v>6</v>
      </c>
      <c r="C4" s="31" t="s">
        <v>7</v>
      </c>
      <c r="D4" s="31" t="s">
        <v>8</v>
      </c>
      <c r="E4" s="31" t="s">
        <v>9</v>
      </c>
      <c r="F4" s="31" t="s">
        <v>9</v>
      </c>
      <c r="G4" s="31" t="s">
        <v>9</v>
      </c>
      <c r="H4" s="31" t="s">
        <v>9</v>
      </c>
      <c r="I4" s="31" t="s">
        <v>9</v>
      </c>
      <c r="J4" s="31" t="s">
        <v>9</v>
      </c>
      <c r="K4" s="31" t="s">
        <v>9</v>
      </c>
      <c r="L4" s="31" t="s">
        <v>9</v>
      </c>
      <c r="M4" s="31" t="s">
        <v>9</v>
      </c>
      <c r="N4" s="31" t="s">
        <v>9</v>
      </c>
      <c r="O4" s="31" t="s">
        <v>9</v>
      </c>
      <c r="P4" s="31" t="s">
        <v>9</v>
      </c>
      <c r="Q4" s="31" t="s">
        <v>9</v>
      </c>
      <c r="R4" s="31" t="s">
        <v>9</v>
      </c>
      <c r="S4" s="31" t="s">
        <v>9</v>
      </c>
      <c r="T4" s="31" t="s">
        <v>10</v>
      </c>
      <c r="U4" s="31" t="s">
        <v>11</v>
      </c>
      <c r="V4" s="31" t="s">
        <v>12</v>
      </c>
      <c r="W4" s="31" t="s">
        <v>13</v>
      </c>
      <c r="X4" s="31" t="s">
        <v>14</v>
      </c>
      <c r="Y4" s="31" t="s">
        <v>15</v>
      </c>
      <c r="Z4" s="28" t="s">
        <v>5</v>
      </c>
      <c r="AA4" s="28" t="s">
        <v>0</v>
      </c>
      <c r="AB4" s="28" t="s">
        <v>1</v>
      </c>
      <c r="AC4" s="28" t="s">
        <v>2</v>
      </c>
      <c r="AD4" s="28" t="s">
        <v>3</v>
      </c>
      <c r="AE4" s="28" t="s">
        <v>4</v>
      </c>
      <c r="AF4" s="28" t="s">
        <v>0</v>
      </c>
      <c r="AG4" s="28" t="s">
        <v>1</v>
      </c>
      <c r="AH4" s="28" t="s">
        <v>2</v>
      </c>
      <c r="AI4" s="28" t="s">
        <v>3</v>
      </c>
      <c r="AJ4" s="28" t="s">
        <v>4</v>
      </c>
      <c r="AK4" s="41" t="s">
        <v>224</v>
      </c>
      <c r="AL4" s="25" t="s">
        <v>222</v>
      </c>
      <c r="AM4" s="25" t="s">
        <v>223</v>
      </c>
      <c r="AN4" s="29" t="s">
        <v>3</v>
      </c>
      <c r="AO4" s="29" t="s">
        <v>5</v>
      </c>
      <c r="AP4" s="38" t="s">
        <v>225</v>
      </c>
      <c r="AQ4" s="38" t="s">
        <v>223</v>
      </c>
    </row>
    <row r="5" spans="1:43" ht="40.200000000000003" customHeight="1" x14ac:dyDescent="0.3">
      <c r="A5" s="28"/>
      <c r="B5" s="31" t="s">
        <v>6</v>
      </c>
      <c r="C5" s="31" t="s">
        <v>7</v>
      </c>
      <c r="D5" s="31" t="s">
        <v>8</v>
      </c>
      <c r="E5" s="31" t="s">
        <v>9</v>
      </c>
      <c r="F5" s="31" t="s">
        <v>9</v>
      </c>
      <c r="G5" s="31" t="s">
        <v>9</v>
      </c>
      <c r="H5" s="31" t="s">
        <v>9</v>
      </c>
      <c r="I5" s="31" t="s">
        <v>9</v>
      </c>
      <c r="J5" s="31" t="s">
        <v>9</v>
      </c>
      <c r="K5" s="31" t="s">
        <v>9</v>
      </c>
      <c r="L5" s="31" t="s">
        <v>9</v>
      </c>
      <c r="M5" s="31" t="s">
        <v>9</v>
      </c>
      <c r="N5" s="31" t="s">
        <v>9</v>
      </c>
      <c r="O5" s="31" t="s">
        <v>9</v>
      </c>
      <c r="P5" s="31" t="s">
        <v>9</v>
      </c>
      <c r="Q5" s="31" t="s">
        <v>9</v>
      </c>
      <c r="R5" s="31" t="s">
        <v>9</v>
      </c>
      <c r="S5" s="31" t="s">
        <v>9</v>
      </c>
      <c r="T5" s="31" t="s">
        <v>10</v>
      </c>
      <c r="U5" s="31" t="s">
        <v>11</v>
      </c>
      <c r="V5" s="31" t="s">
        <v>12</v>
      </c>
      <c r="W5" s="31" t="s">
        <v>13</v>
      </c>
      <c r="X5" s="31" t="s">
        <v>14</v>
      </c>
      <c r="Y5" s="31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42"/>
      <c r="AL5" s="26"/>
      <c r="AM5" s="26"/>
      <c r="AN5" s="30"/>
      <c r="AO5" s="30"/>
      <c r="AP5" s="38"/>
      <c r="AQ5" s="38"/>
    </row>
    <row r="6" spans="1:43" ht="17.100000000000001" customHeight="1" x14ac:dyDescent="0.3">
      <c r="A6" s="2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2" t="s">
        <v>16</v>
      </c>
      <c r="AA6" s="4">
        <v>104734.7</v>
      </c>
      <c r="AB6" s="4"/>
      <c r="AC6" s="4">
        <v>52859.199999999997</v>
      </c>
      <c r="AD6" s="4"/>
      <c r="AE6" s="4">
        <v>9808.9</v>
      </c>
      <c r="AF6" s="4">
        <v>56861.1</v>
      </c>
      <c r="AG6" s="4">
        <v>172.4</v>
      </c>
      <c r="AH6" s="4">
        <v>19366</v>
      </c>
      <c r="AI6" s="4"/>
      <c r="AJ6" s="4">
        <v>38625.699999999997</v>
      </c>
      <c r="AK6" s="20">
        <f>AK7</f>
        <v>161339.5</v>
      </c>
      <c r="AL6" s="20">
        <f t="shared" ref="AL6:AO6" si="0">AL7</f>
        <v>172.4</v>
      </c>
      <c r="AM6" s="20">
        <f t="shared" si="0"/>
        <v>72225.199999999983</v>
      </c>
      <c r="AN6" s="20">
        <f t="shared" si="0"/>
        <v>0</v>
      </c>
      <c r="AO6" s="20" t="e">
        <f t="shared" si="0"/>
        <v>#VALUE!</v>
      </c>
      <c r="AP6" s="20">
        <v>139835.79999999999</v>
      </c>
      <c r="AQ6" s="20">
        <f>AP6/AK6%</f>
        <v>86.671769777394871</v>
      </c>
    </row>
    <row r="7" spans="1:43" ht="119.7" customHeight="1" x14ac:dyDescent="0.3">
      <c r="A7" s="5" t="s">
        <v>17</v>
      </c>
      <c r="B7" s="1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5" t="s">
        <v>17</v>
      </c>
      <c r="AA7" s="4">
        <v>104734.7</v>
      </c>
      <c r="AB7" s="4"/>
      <c r="AC7" s="4">
        <v>52859.199999999997</v>
      </c>
      <c r="AD7" s="4"/>
      <c r="AE7" s="4">
        <v>9808.9</v>
      </c>
      <c r="AF7" s="4">
        <v>56861.1</v>
      </c>
      <c r="AG7" s="4">
        <v>172.4</v>
      </c>
      <c r="AH7" s="4">
        <v>19366</v>
      </c>
      <c r="AI7" s="4"/>
      <c r="AJ7" s="4">
        <v>38625.699999999997</v>
      </c>
      <c r="AK7" s="20">
        <f>AK8+AK51+AK58+AK71+AK98+AK155+AK185+AK192+AK169</f>
        <v>161339.5</v>
      </c>
      <c r="AL7" s="20">
        <f t="shared" ref="AL7:AO7" si="1">AL8+AL51+AL58+AL71+AL98+AL155+AL185+AL192+AL169</f>
        <v>172.4</v>
      </c>
      <c r="AM7" s="20">
        <f t="shared" si="1"/>
        <v>72225.199999999983</v>
      </c>
      <c r="AN7" s="20">
        <f t="shared" si="1"/>
        <v>0</v>
      </c>
      <c r="AO7" s="20" t="e">
        <f t="shared" si="1"/>
        <v>#VALUE!</v>
      </c>
      <c r="AP7" s="20">
        <v>139835.79999999999</v>
      </c>
      <c r="AQ7" s="20">
        <f t="shared" ref="AQ7:AQ70" si="2">AP7/AK7%</f>
        <v>86.671769777394871</v>
      </c>
    </row>
    <row r="8" spans="1:43" ht="34.200000000000003" customHeight="1" x14ac:dyDescent="0.3">
      <c r="A8" s="5" t="s">
        <v>19</v>
      </c>
      <c r="B8" s="1" t="s">
        <v>18</v>
      </c>
      <c r="C8" s="1" t="s">
        <v>20</v>
      </c>
      <c r="D8" s="1" t="s">
        <v>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/>
      <c r="W8" s="3"/>
      <c r="X8" s="3"/>
      <c r="Y8" s="3"/>
      <c r="Z8" s="5" t="s">
        <v>19</v>
      </c>
      <c r="AA8" s="4">
        <v>19320.400000000001</v>
      </c>
      <c r="AB8" s="4"/>
      <c r="AC8" s="4">
        <v>7</v>
      </c>
      <c r="AD8" s="4"/>
      <c r="AE8" s="4"/>
      <c r="AF8" s="4">
        <v>-243</v>
      </c>
      <c r="AG8" s="4"/>
      <c r="AH8" s="4"/>
      <c r="AI8" s="4"/>
      <c r="AJ8" s="4">
        <v>-243</v>
      </c>
      <c r="AK8" s="20">
        <f>AK9+AK30+AK40</f>
        <v>18821</v>
      </c>
      <c r="AL8" s="20"/>
      <c r="AM8" s="20">
        <v>7</v>
      </c>
      <c r="AN8" s="20"/>
      <c r="AO8" s="21" t="s">
        <v>19</v>
      </c>
      <c r="AP8" s="20">
        <f>AP9+AP30+AP40</f>
        <v>18779.5</v>
      </c>
      <c r="AQ8" s="20">
        <f t="shared" si="2"/>
        <v>99.779501620530255</v>
      </c>
    </row>
    <row r="9" spans="1:43" ht="119.7" customHeight="1" x14ac:dyDescent="0.3">
      <c r="A9" s="5" t="s">
        <v>30</v>
      </c>
      <c r="B9" s="1" t="s">
        <v>18</v>
      </c>
      <c r="C9" s="1" t="s">
        <v>20</v>
      </c>
      <c r="D9" s="1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5" t="s">
        <v>30</v>
      </c>
      <c r="AA9" s="4">
        <v>17300.2</v>
      </c>
      <c r="AB9" s="4"/>
      <c r="AC9" s="4">
        <v>7</v>
      </c>
      <c r="AD9" s="4"/>
      <c r="AE9" s="4"/>
      <c r="AF9" s="4">
        <v>672.5</v>
      </c>
      <c r="AG9" s="4"/>
      <c r="AH9" s="4"/>
      <c r="AI9" s="4"/>
      <c r="AJ9" s="4">
        <v>672.5</v>
      </c>
      <c r="AK9" s="20">
        <f>AK10</f>
        <v>17972.7</v>
      </c>
      <c r="AL9" s="20"/>
      <c r="AM9" s="20">
        <v>7</v>
      </c>
      <c r="AN9" s="20"/>
      <c r="AO9" s="21" t="s">
        <v>30</v>
      </c>
      <c r="AP9" s="20">
        <v>17931.2</v>
      </c>
      <c r="AQ9" s="20">
        <f t="shared" si="2"/>
        <v>99.769094237371121</v>
      </c>
    </row>
    <row r="10" spans="1:43" ht="34.200000000000003" customHeight="1" x14ac:dyDescent="0.3">
      <c r="A10" s="6" t="s">
        <v>23</v>
      </c>
      <c r="B10" s="7" t="s">
        <v>18</v>
      </c>
      <c r="C10" s="7" t="s">
        <v>20</v>
      </c>
      <c r="D10" s="7" t="s">
        <v>31</v>
      </c>
      <c r="E10" s="7" t="s">
        <v>24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6" t="s">
        <v>23</v>
      </c>
      <c r="AA10" s="9">
        <v>17300.2</v>
      </c>
      <c r="AB10" s="9"/>
      <c r="AC10" s="9">
        <v>7</v>
      </c>
      <c r="AD10" s="9"/>
      <c r="AE10" s="9"/>
      <c r="AF10" s="9">
        <v>672.5</v>
      </c>
      <c r="AG10" s="9"/>
      <c r="AH10" s="9"/>
      <c r="AI10" s="9"/>
      <c r="AJ10" s="9">
        <v>672.5</v>
      </c>
      <c r="AK10" s="17">
        <f>AK11</f>
        <v>17972.7</v>
      </c>
      <c r="AL10" s="17"/>
      <c r="AM10" s="17">
        <v>7</v>
      </c>
      <c r="AN10" s="17"/>
      <c r="AO10" s="22" t="s">
        <v>23</v>
      </c>
      <c r="AP10" s="17">
        <v>17931.2</v>
      </c>
      <c r="AQ10" s="20">
        <f t="shared" si="2"/>
        <v>99.769094237371121</v>
      </c>
    </row>
    <row r="11" spans="1:43" ht="34.200000000000003" customHeight="1" x14ac:dyDescent="0.3">
      <c r="A11" s="6" t="s">
        <v>25</v>
      </c>
      <c r="B11" s="7" t="s">
        <v>18</v>
      </c>
      <c r="C11" s="7" t="s">
        <v>20</v>
      </c>
      <c r="D11" s="7" t="s">
        <v>31</v>
      </c>
      <c r="E11" s="7" t="s">
        <v>26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6" t="s">
        <v>25</v>
      </c>
      <c r="AA11" s="9">
        <v>17300.2</v>
      </c>
      <c r="AB11" s="9"/>
      <c r="AC11" s="9">
        <v>7</v>
      </c>
      <c r="AD11" s="9"/>
      <c r="AE11" s="9"/>
      <c r="AF11" s="9">
        <v>672.5</v>
      </c>
      <c r="AG11" s="9"/>
      <c r="AH11" s="9"/>
      <c r="AI11" s="9"/>
      <c r="AJ11" s="9">
        <v>672.5</v>
      </c>
      <c r="AK11" s="17">
        <v>17972.7</v>
      </c>
      <c r="AL11" s="17"/>
      <c r="AM11" s="17">
        <v>7</v>
      </c>
      <c r="AN11" s="17"/>
      <c r="AO11" s="22" t="s">
        <v>25</v>
      </c>
      <c r="AP11" s="17">
        <v>17931.2</v>
      </c>
      <c r="AQ11" s="20">
        <f t="shared" si="2"/>
        <v>99.769094237371121</v>
      </c>
    </row>
    <row r="12" spans="1:43" ht="51.45" customHeight="1" x14ac:dyDescent="0.3">
      <c r="A12" s="6" t="s">
        <v>32</v>
      </c>
      <c r="B12" s="7" t="s">
        <v>18</v>
      </c>
      <c r="C12" s="7" t="s">
        <v>20</v>
      </c>
      <c r="D12" s="7" t="s">
        <v>31</v>
      </c>
      <c r="E12" s="7" t="s">
        <v>33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6" t="s">
        <v>32</v>
      </c>
      <c r="AA12" s="9">
        <v>13540</v>
      </c>
      <c r="AB12" s="9"/>
      <c r="AC12" s="9"/>
      <c r="AD12" s="9"/>
      <c r="AE12" s="9"/>
      <c r="AF12" s="9">
        <v>366.5</v>
      </c>
      <c r="AG12" s="9"/>
      <c r="AH12" s="9"/>
      <c r="AI12" s="9"/>
      <c r="AJ12" s="9">
        <v>366.5</v>
      </c>
      <c r="AK12" s="17">
        <v>13416.5</v>
      </c>
      <c r="AL12" s="17"/>
      <c r="AM12" s="17"/>
      <c r="AN12" s="17"/>
      <c r="AO12" s="22" t="s">
        <v>32</v>
      </c>
      <c r="AP12" s="17">
        <v>13416.4</v>
      </c>
      <c r="AQ12" s="20">
        <f t="shared" si="2"/>
        <v>99.999254649126073</v>
      </c>
    </row>
    <row r="13" spans="1:43" ht="85.5" customHeight="1" x14ac:dyDescent="0.3">
      <c r="A13" s="6" t="s">
        <v>34</v>
      </c>
      <c r="B13" s="7" t="s">
        <v>18</v>
      </c>
      <c r="C13" s="7" t="s">
        <v>20</v>
      </c>
      <c r="D13" s="7" t="s">
        <v>31</v>
      </c>
      <c r="E13" s="7" t="s">
        <v>35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6" t="s">
        <v>34</v>
      </c>
      <c r="AA13" s="9">
        <v>11640</v>
      </c>
      <c r="AB13" s="9"/>
      <c r="AC13" s="9"/>
      <c r="AD13" s="9"/>
      <c r="AE13" s="9"/>
      <c r="AF13" s="9">
        <v>114.5</v>
      </c>
      <c r="AG13" s="9"/>
      <c r="AH13" s="9"/>
      <c r="AI13" s="9"/>
      <c r="AJ13" s="9">
        <v>114.5</v>
      </c>
      <c r="AK13" s="17">
        <v>11364.4</v>
      </c>
      <c r="AL13" s="17"/>
      <c r="AM13" s="17"/>
      <c r="AN13" s="17"/>
      <c r="AO13" s="24" t="s">
        <v>36</v>
      </c>
      <c r="AP13" s="17">
        <v>11364.4</v>
      </c>
      <c r="AQ13" s="20">
        <f t="shared" si="2"/>
        <v>100</v>
      </c>
    </row>
    <row r="14" spans="1:43" ht="191.4" customHeight="1" x14ac:dyDescent="0.3">
      <c r="A14" s="10" t="s">
        <v>36</v>
      </c>
      <c r="B14" s="11" t="s">
        <v>18</v>
      </c>
      <c r="C14" s="11" t="s">
        <v>20</v>
      </c>
      <c r="D14" s="11" t="s">
        <v>31</v>
      </c>
      <c r="E14" s="11" t="s">
        <v>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29</v>
      </c>
      <c r="U14" s="11"/>
      <c r="V14" s="12"/>
      <c r="W14" s="12"/>
      <c r="X14" s="12"/>
      <c r="Y14" s="12"/>
      <c r="Z14" s="10" t="s">
        <v>36</v>
      </c>
      <c r="AA14" s="13">
        <v>11640</v>
      </c>
      <c r="AB14" s="13"/>
      <c r="AC14" s="13"/>
      <c r="AD14" s="13"/>
      <c r="AE14" s="13"/>
      <c r="AF14" s="13">
        <v>114.5</v>
      </c>
      <c r="AG14" s="13"/>
      <c r="AH14" s="13"/>
      <c r="AI14" s="13"/>
      <c r="AJ14" s="13">
        <v>114.5</v>
      </c>
      <c r="AK14" s="18">
        <v>11364.4</v>
      </c>
      <c r="AL14" s="18"/>
      <c r="AM14" s="18"/>
      <c r="AN14" s="18"/>
      <c r="AO14" s="23" t="s">
        <v>36</v>
      </c>
      <c r="AP14" s="18">
        <v>11364.4</v>
      </c>
      <c r="AQ14" s="20">
        <f t="shared" si="2"/>
        <v>100</v>
      </c>
    </row>
    <row r="15" spans="1:43" ht="68.400000000000006" customHeight="1" x14ac:dyDescent="0.3">
      <c r="A15" s="6" t="s">
        <v>37</v>
      </c>
      <c r="B15" s="7" t="s">
        <v>18</v>
      </c>
      <c r="C15" s="7" t="s">
        <v>20</v>
      </c>
      <c r="D15" s="7" t="s">
        <v>31</v>
      </c>
      <c r="E15" s="7" t="s">
        <v>38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8"/>
      <c r="Z15" s="6" t="s">
        <v>37</v>
      </c>
      <c r="AA15" s="9">
        <v>1900</v>
      </c>
      <c r="AB15" s="9"/>
      <c r="AC15" s="9"/>
      <c r="AD15" s="9"/>
      <c r="AE15" s="9"/>
      <c r="AF15" s="9">
        <v>83.4</v>
      </c>
      <c r="AG15" s="9"/>
      <c r="AH15" s="9"/>
      <c r="AI15" s="9"/>
      <c r="AJ15" s="9">
        <v>83.4</v>
      </c>
      <c r="AK15" s="17">
        <v>1883.4</v>
      </c>
      <c r="AL15" s="17"/>
      <c r="AM15" s="17"/>
      <c r="AN15" s="17"/>
      <c r="AO15" s="24" t="s">
        <v>39</v>
      </c>
      <c r="AP15" s="17">
        <v>1883.4</v>
      </c>
      <c r="AQ15" s="20">
        <f t="shared" si="2"/>
        <v>100</v>
      </c>
    </row>
    <row r="16" spans="1:43" ht="156.6" customHeight="1" x14ac:dyDescent="0.3">
      <c r="A16" s="10" t="s">
        <v>39</v>
      </c>
      <c r="B16" s="11" t="s">
        <v>18</v>
      </c>
      <c r="C16" s="11" t="s">
        <v>20</v>
      </c>
      <c r="D16" s="11" t="s">
        <v>31</v>
      </c>
      <c r="E16" s="11" t="s">
        <v>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29</v>
      </c>
      <c r="U16" s="11"/>
      <c r="V16" s="12"/>
      <c r="W16" s="12"/>
      <c r="X16" s="12"/>
      <c r="Y16" s="12"/>
      <c r="Z16" s="10" t="s">
        <v>39</v>
      </c>
      <c r="AA16" s="13">
        <v>1900</v>
      </c>
      <c r="AB16" s="13"/>
      <c r="AC16" s="13"/>
      <c r="AD16" s="13"/>
      <c r="AE16" s="13"/>
      <c r="AF16" s="13">
        <v>83.4</v>
      </c>
      <c r="AG16" s="13"/>
      <c r="AH16" s="13"/>
      <c r="AI16" s="13"/>
      <c r="AJ16" s="13">
        <v>83.4</v>
      </c>
      <c r="AK16" s="18">
        <v>1883.4</v>
      </c>
      <c r="AL16" s="18"/>
      <c r="AM16" s="18"/>
      <c r="AN16" s="18"/>
      <c r="AO16" s="23" t="s">
        <v>39</v>
      </c>
      <c r="AP16" s="18">
        <v>1883.4</v>
      </c>
      <c r="AQ16" s="20">
        <f t="shared" si="2"/>
        <v>100</v>
      </c>
    </row>
    <row r="17" spans="1:43" ht="51.45" customHeight="1" x14ac:dyDescent="0.3">
      <c r="A17" s="6" t="s">
        <v>40</v>
      </c>
      <c r="B17" s="7" t="s">
        <v>18</v>
      </c>
      <c r="C17" s="7" t="s">
        <v>20</v>
      </c>
      <c r="D17" s="7" t="s">
        <v>31</v>
      </c>
      <c r="E17" s="7" t="s">
        <v>41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6" t="s">
        <v>40</v>
      </c>
      <c r="AA17" s="9"/>
      <c r="AB17" s="9"/>
      <c r="AC17" s="9"/>
      <c r="AD17" s="9"/>
      <c r="AE17" s="9"/>
      <c r="AF17" s="9">
        <v>168.6</v>
      </c>
      <c r="AG17" s="9"/>
      <c r="AH17" s="9"/>
      <c r="AI17" s="9"/>
      <c r="AJ17" s="9">
        <v>168.6</v>
      </c>
      <c r="AK17" s="17">
        <v>168.6</v>
      </c>
      <c r="AL17" s="17"/>
      <c r="AM17" s="17"/>
      <c r="AN17" s="17"/>
      <c r="AO17" s="22" t="s">
        <v>40</v>
      </c>
      <c r="AP17" s="17">
        <v>168.6</v>
      </c>
      <c r="AQ17" s="20">
        <f t="shared" si="2"/>
        <v>100</v>
      </c>
    </row>
    <row r="18" spans="1:43" ht="148.80000000000001" customHeight="1" x14ac:dyDescent="0.3">
      <c r="A18" s="10" t="s">
        <v>42</v>
      </c>
      <c r="B18" s="11" t="s">
        <v>18</v>
      </c>
      <c r="C18" s="11" t="s">
        <v>20</v>
      </c>
      <c r="D18" s="11" t="s">
        <v>31</v>
      </c>
      <c r="E18" s="11" t="s">
        <v>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29</v>
      </c>
      <c r="U18" s="11"/>
      <c r="V18" s="12"/>
      <c r="W18" s="12"/>
      <c r="X18" s="12"/>
      <c r="Y18" s="12"/>
      <c r="Z18" s="10" t="s">
        <v>42</v>
      </c>
      <c r="AA18" s="13"/>
      <c r="AB18" s="13"/>
      <c r="AC18" s="13"/>
      <c r="AD18" s="13"/>
      <c r="AE18" s="13"/>
      <c r="AF18" s="13">
        <v>168.6</v>
      </c>
      <c r="AG18" s="13"/>
      <c r="AH18" s="13"/>
      <c r="AI18" s="13"/>
      <c r="AJ18" s="13">
        <v>168.6</v>
      </c>
      <c r="AK18" s="18">
        <v>168.6</v>
      </c>
      <c r="AL18" s="18"/>
      <c r="AM18" s="18"/>
      <c r="AN18" s="18"/>
      <c r="AO18" s="23" t="s">
        <v>42</v>
      </c>
      <c r="AP18" s="18">
        <v>168.6</v>
      </c>
      <c r="AQ18" s="20">
        <f t="shared" si="2"/>
        <v>100</v>
      </c>
    </row>
    <row r="19" spans="1:43" ht="34.200000000000003" customHeight="1" x14ac:dyDescent="0.3">
      <c r="A19" s="6" t="s">
        <v>27</v>
      </c>
      <c r="B19" s="7" t="s">
        <v>18</v>
      </c>
      <c r="C19" s="7" t="s">
        <v>20</v>
      </c>
      <c r="D19" s="7" t="s">
        <v>31</v>
      </c>
      <c r="E19" s="7" t="s">
        <v>28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6" t="s">
        <v>27</v>
      </c>
      <c r="AA19" s="9">
        <v>3760.2</v>
      </c>
      <c r="AB19" s="9"/>
      <c r="AC19" s="9">
        <v>7</v>
      </c>
      <c r="AD19" s="9"/>
      <c r="AE19" s="9"/>
      <c r="AF19" s="9">
        <v>306</v>
      </c>
      <c r="AG19" s="9"/>
      <c r="AH19" s="9"/>
      <c r="AI19" s="9"/>
      <c r="AJ19" s="9">
        <v>306</v>
      </c>
      <c r="AK19" s="17">
        <v>4556.3</v>
      </c>
      <c r="AL19" s="17"/>
      <c r="AM19" s="17"/>
      <c r="AN19" s="17"/>
      <c r="AO19" s="22" t="s">
        <v>43</v>
      </c>
      <c r="AP19" s="17">
        <v>4514.8</v>
      </c>
      <c r="AQ19" s="20">
        <f t="shared" si="2"/>
        <v>99.089173232666852</v>
      </c>
    </row>
    <row r="20" spans="1:43" ht="102.6" customHeight="1" x14ac:dyDescent="0.3">
      <c r="A20" s="6" t="s">
        <v>43</v>
      </c>
      <c r="B20" s="7" t="s">
        <v>18</v>
      </c>
      <c r="C20" s="7" t="s">
        <v>20</v>
      </c>
      <c r="D20" s="7" t="s">
        <v>31</v>
      </c>
      <c r="E20" s="7" t="s">
        <v>44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6" t="s">
        <v>43</v>
      </c>
      <c r="AA20" s="9">
        <v>3463.2</v>
      </c>
      <c r="AB20" s="9"/>
      <c r="AC20" s="9"/>
      <c r="AD20" s="9"/>
      <c r="AE20" s="9"/>
      <c r="AF20" s="9">
        <v>301.7</v>
      </c>
      <c r="AG20" s="9"/>
      <c r="AH20" s="9"/>
      <c r="AI20" s="9"/>
      <c r="AJ20" s="9">
        <v>301.7</v>
      </c>
      <c r="AK20" s="17">
        <v>4244.8999999999996</v>
      </c>
      <c r="AL20" s="17"/>
      <c r="AM20" s="17"/>
      <c r="AN20" s="17"/>
      <c r="AO20" s="22" t="s">
        <v>43</v>
      </c>
      <c r="AP20" s="17">
        <v>4203.3999999999996</v>
      </c>
      <c r="AQ20" s="20">
        <f t="shared" si="2"/>
        <v>99.022356239251806</v>
      </c>
    </row>
    <row r="21" spans="1:43" ht="180" customHeight="1" x14ac:dyDescent="0.3">
      <c r="A21" s="10" t="s">
        <v>45</v>
      </c>
      <c r="B21" s="11" t="s">
        <v>18</v>
      </c>
      <c r="C21" s="11" t="s">
        <v>20</v>
      </c>
      <c r="D21" s="11" t="s">
        <v>31</v>
      </c>
      <c r="E21" s="11" t="s">
        <v>44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29</v>
      </c>
      <c r="U21" s="11"/>
      <c r="V21" s="12"/>
      <c r="W21" s="12"/>
      <c r="X21" s="12"/>
      <c r="Y21" s="12"/>
      <c r="Z21" s="10" t="s">
        <v>45</v>
      </c>
      <c r="AA21" s="13">
        <v>1501</v>
      </c>
      <c r="AB21" s="13"/>
      <c r="AC21" s="13"/>
      <c r="AD21" s="13"/>
      <c r="AE21" s="13"/>
      <c r="AF21" s="13">
        <v>288.7</v>
      </c>
      <c r="AG21" s="13"/>
      <c r="AH21" s="13"/>
      <c r="AI21" s="13"/>
      <c r="AJ21" s="13">
        <v>288.7</v>
      </c>
      <c r="AK21" s="18">
        <v>1719.7</v>
      </c>
      <c r="AL21" s="18"/>
      <c r="AM21" s="18"/>
      <c r="AN21" s="18"/>
      <c r="AO21" s="23" t="s">
        <v>45</v>
      </c>
      <c r="AP21" s="18">
        <v>1719.7</v>
      </c>
      <c r="AQ21" s="20">
        <f t="shared" si="2"/>
        <v>100.00000000000001</v>
      </c>
    </row>
    <row r="22" spans="1:43" ht="153.9" customHeight="1" x14ac:dyDescent="0.3">
      <c r="A22" s="14" t="s">
        <v>46</v>
      </c>
      <c r="B22" s="11" t="s">
        <v>18</v>
      </c>
      <c r="C22" s="11" t="s">
        <v>20</v>
      </c>
      <c r="D22" s="11" t="s">
        <v>31</v>
      </c>
      <c r="E22" s="11" t="s">
        <v>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47</v>
      </c>
      <c r="U22" s="11"/>
      <c r="V22" s="12"/>
      <c r="W22" s="12"/>
      <c r="X22" s="12"/>
      <c r="Y22" s="12"/>
      <c r="Z22" s="14" t="s">
        <v>46</v>
      </c>
      <c r="AA22" s="13">
        <v>1786.2</v>
      </c>
      <c r="AB22" s="13"/>
      <c r="AC22" s="13"/>
      <c r="AD22" s="13"/>
      <c r="AE22" s="13"/>
      <c r="AF22" s="13">
        <v>-32.4</v>
      </c>
      <c r="AG22" s="13"/>
      <c r="AH22" s="13"/>
      <c r="AI22" s="13"/>
      <c r="AJ22" s="13">
        <v>-32.4</v>
      </c>
      <c r="AK22" s="18">
        <v>2303.8000000000002</v>
      </c>
      <c r="AL22" s="18"/>
      <c r="AM22" s="18"/>
      <c r="AN22" s="18"/>
      <c r="AO22" s="19" t="s">
        <v>46</v>
      </c>
      <c r="AP22" s="18">
        <v>2262.3000000000002</v>
      </c>
      <c r="AQ22" s="20">
        <f t="shared" si="2"/>
        <v>98.198628353155669</v>
      </c>
    </row>
    <row r="23" spans="1:43" ht="119.7" customHeight="1" x14ac:dyDescent="0.3">
      <c r="A23" s="14" t="s">
        <v>48</v>
      </c>
      <c r="B23" s="11" t="s">
        <v>18</v>
      </c>
      <c r="C23" s="11" t="s">
        <v>20</v>
      </c>
      <c r="D23" s="11" t="s">
        <v>31</v>
      </c>
      <c r="E23" s="11" t="s">
        <v>44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49</v>
      </c>
      <c r="U23" s="11"/>
      <c r="V23" s="12"/>
      <c r="W23" s="12"/>
      <c r="X23" s="12"/>
      <c r="Y23" s="12"/>
      <c r="Z23" s="14" t="s">
        <v>48</v>
      </c>
      <c r="AA23" s="13">
        <v>176</v>
      </c>
      <c r="AB23" s="13"/>
      <c r="AC23" s="13"/>
      <c r="AD23" s="13"/>
      <c r="AE23" s="13"/>
      <c r="AF23" s="13">
        <v>45.4</v>
      </c>
      <c r="AG23" s="13"/>
      <c r="AH23" s="13"/>
      <c r="AI23" s="13"/>
      <c r="AJ23" s="13">
        <v>45.4</v>
      </c>
      <c r="AK23" s="18">
        <v>221.4</v>
      </c>
      <c r="AL23" s="18"/>
      <c r="AM23" s="18"/>
      <c r="AN23" s="18"/>
      <c r="AO23" s="19" t="s">
        <v>48</v>
      </c>
      <c r="AP23" s="18">
        <v>221.4</v>
      </c>
      <c r="AQ23" s="20">
        <f t="shared" si="2"/>
        <v>100</v>
      </c>
    </row>
    <row r="24" spans="1:43" ht="85.5" customHeight="1" x14ac:dyDescent="0.3">
      <c r="A24" s="6" t="s">
        <v>50</v>
      </c>
      <c r="B24" s="7" t="s">
        <v>18</v>
      </c>
      <c r="C24" s="7" t="s">
        <v>20</v>
      </c>
      <c r="D24" s="7" t="s">
        <v>31</v>
      </c>
      <c r="E24" s="7" t="s">
        <v>51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6" t="s">
        <v>50</v>
      </c>
      <c r="AA24" s="9">
        <v>290</v>
      </c>
      <c r="AB24" s="9"/>
      <c r="AC24" s="9"/>
      <c r="AD24" s="9"/>
      <c r="AE24" s="9"/>
      <c r="AF24" s="9">
        <v>-15.3</v>
      </c>
      <c r="AG24" s="9"/>
      <c r="AH24" s="9"/>
      <c r="AI24" s="9"/>
      <c r="AJ24" s="9">
        <v>-15.3</v>
      </c>
      <c r="AK24" s="18">
        <v>284.8</v>
      </c>
      <c r="AL24" s="18"/>
      <c r="AM24" s="18"/>
      <c r="AN24" s="18"/>
      <c r="AO24" s="19" t="s">
        <v>52</v>
      </c>
      <c r="AP24" s="18">
        <v>284.8</v>
      </c>
      <c r="AQ24" s="20">
        <f t="shared" si="2"/>
        <v>100</v>
      </c>
    </row>
    <row r="25" spans="1:43" ht="136.94999999999999" customHeight="1" x14ac:dyDescent="0.3">
      <c r="A25" s="14" t="s">
        <v>52</v>
      </c>
      <c r="B25" s="11" t="s">
        <v>18</v>
      </c>
      <c r="C25" s="11" t="s">
        <v>20</v>
      </c>
      <c r="D25" s="11" t="s">
        <v>31</v>
      </c>
      <c r="E25" s="11" t="s">
        <v>51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47</v>
      </c>
      <c r="U25" s="11"/>
      <c r="V25" s="12"/>
      <c r="W25" s="12"/>
      <c r="X25" s="12"/>
      <c r="Y25" s="12"/>
      <c r="Z25" s="14" t="s">
        <v>52</v>
      </c>
      <c r="AA25" s="13">
        <v>290</v>
      </c>
      <c r="AB25" s="13"/>
      <c r="AC25" s="13"/>
      <c r="AD25" s="13"/>
      <c r="AE25" s="13"/>
      <c r="AF25" s="13">
        <v>-15.3</v>
      </c>
      <c r="AG25" s="13"/>
      <c r="AH25" s="13"/>
      <c r="AI25" s="13"/>
      <c r="AJ25" s="13">
        <v>-15.3</v>
      </c>
      <c r="AK25" s="18">
        <v>284.8</v>
      </c>
      <c r="AL25" s="18"/>
      <c r="AM25" s="18"/>
      <c r="AN25" s="18"/>
      <c r="AO25" s="19" t="s">
        <v>52</v>
      </c>
      <c r="AP25" s="18">
        <v>284.8</v>
      </c>
      <c r="AQ25" s="20">
        <f t="shared" si="2"/>
        <v>100</v>
      </c>
    </row>
    <row r="26" spans="1:43" ht="51.45" customHeight="1" x14ac:dyDescent="0.3">
      <c r="A26" s="6" t="s">
        <v>40</v>
      </c>
      <c r="B26" s="7" t="s">
        <v>18</v>
      </c>
      <c r="C26" s="7" t="s">
        <v>20</v>
      </c>
      <c r="D26" s="7" t="s">
        <v>31</v>
      </c>
      <c r="E26" s="7" t="s">
        <v>53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8"/>
      <c r="Z26" s="6" t="s">
        <v>40</v>
      </c>
      <c r="AA26" s="9"/>
      <c r="AB26" s="9"/>
      <c r="AC26" s="9"/>
      <c r="AD26" s="9"/>
      <c r="AE26" s="9"/>
      <c r="AF26" s="9">
        <v>19.600000000000001</v>
      </c>
      <c r="AG26" s="9"/>
      <c r="AH26" s="9"/>
      <c r="AI26" s="9"/>
      <c r="AJ26" s="9">
        <v>19.600000000000001</v>
      </c>
      <c r="AK26" s="18">
        <v>19.600000000000001</v>
      </c>
      <c r="AL26" s="18"/>
      <c r="AM26" s="18"/>
      <c r="AN26" s="18"/>
      <c r="AO26" s="23" t="s">
        <v>42</v>
      </c>
      <c r="AP26" s="18">
        <v>19.600000000000001</v>
      </c>
      <c r="AQ26" s="20">
        <f t="shared" si="2"/>
        <v>100</v>
      </c>
    </row>
    <row r="27" spans="1:43" ht="188.1" customHeight="1" x14ac:dyDescent="0.3">
      <c r="A27" s="10" t="s">
        <v>42</v>
      </c>
      <c r="B27" s="11" t="s">
        <v>18</v>
      </c>
      <c r="C27" s="11" t="s">
        <v>20</v>
      </c>
      <c r="D27" s="11" t="s">
        <v>31</v>
      </c>
      <c r="E27" s="11" t="s">
        <v>53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29</v>
      </c>
      <c r="U27" s="11"/>
      <c r="V27" s="12"/>
      <c r="W27" s="12"/>
      <c r="X27" s="12"/>
      <c r="Y27" s="12"/>
      <c r="Z27" s="10" t="s">
        <v>42</v>
      </c>
      <c r="AA27" s="13"/>
      <c r="AB27" s="13"/>
      <c r="AC27" s="13"/>
      <c r="AD27" s="13"/>
      <c r="AE27" s="13"/>
      <c r="AF27" s="13">
        <v>19.600000000000001</v>
      </c>
      <c r="AG27" s="13"/>
      <c r="AH27" s="13"/>
      <c r="AI27" s="13"/>
      <c r="AJ27" s="13">
        <v>19.600000000000001</v>
      </c>
      <c r="AK27" s="18">
        <v>19.600000000000001</v>
      </c>
      <c r="AL27" s="18"/>
      <c r="AM27" s="18"/>
      <c r="AN27" s="18"/>
      <c r="AO27" s="23" t="s">
        <v>42</v>
      </c>
      <c r="AP27" s="18">
        <v>19.600000000000001</v>
      </c>
      <c r="AQ27" s="20">
        <f t="shared" si="2"/>
        <v>100</v>
      </c>
    </row>
    <row r="28" spans="1:43" ht="136.94999999999999" customHeight="1" x14ac:dyDescent="0.3">
      <c r="A28" s="6" t="s">
        <v>54</v>
      </c>
      <c r="B28" s="7" t="s">
        <v>18</v>
      </c>
      <c r="C28" s="7" t="s">
        <v>20</v>
      </c>
      <c r="D28" s="7" t="s">
        <v>31</v>
      </c>
      <c r="E28" s="7" t="s">
        <v>55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8"/>
      <c r="Z28" s="6" t="s">
        <v>54</v>
      </c>
      <c r="AA28" s="9">
        <v>7</v>
      </c>
      <c r="AB28" s="9"/>
      <c r="AC28" s="9">
        <v>7</v>
      </c>
      <c r="AD28" s="9"/>
      <c r="AE28" s="9"/>
      <c r="AF28" s="9"/>
      <c r="AG28" s="9"/>
      <c r="AH28" s="9"/>
      <c r="AI28" s="9"/>
      <c r="AJ28" s="9"/>
      <c r="AK28" s="17">
        <v>7</v>
      </c>
      <c r="AL28" s="17"/>
      <c r="AM28" s="17">
        <v>7</v>
      </c>
      <c r="AN28" s="17"/>
      <c r="AO28" s="22" t="s">
        <v>54</v>
      </c>
      <c r="AP28" s="17">
        <v>7</v>
      </c>
      <c r="AQ28" s="20">
        <f t="shared" si="2"/>
        <v>99.999999999999986</v>
      </c>
    </row>
    <row r="29" spans="1:43" ht="188.1" customHeight="1" x14ac:dyDescent="0.3">
      <c r="A29" s="10" t="s">
        <v>56</v>
      </c>
      <c r="B29" s="11" t="s">
        <v>18</v>
      </c>
      <c r="C29" s="11" t="s">
        <v>20</v>
      </c>
      <c r="D29" s="11" t="s">
        <v>31</v>
      </c>
      <c r="E29" s="11" t="s">
        <v>55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47</v>
      </c>
      <c r="U29" s="11"/>
      <c r="V29" s="12"/>
      <c r="W29" s="12"/>
      <c r="X29" s="12"/>
      <c r="Y29" s="12"/>
      <c r="Z29" s="10" t="s">
        <v>56</v>
      </c>
      <c r="AA29" s="13">
        <v>7</v>
      </c>
      <c r="AB29" s="13"/>
      <c r="AC29" s="13">
        <v>7</v>
      </c>
      <c r="AD29" s="13"/>
      <c r="AE29" s="13"/>
      <c r="AF29" s="13"/>
      <c r="AG29" s="13"/>
      <c r="AH29" s="13"/>
      <c r="AI29" s="13"/>
      <c r="AJ29" s="13"/>
      <c r="AK29" s="18">
        <v>7</v>
      </c>
      <c r="AL29" s="18"/>
      <c r="AM29" s="18">
        <v>7</v>
      </c>
      <c r="AN29" s="18"/>
      <c r="AO29" s="23" t="s">
        <v>56</v>
      </c>
      <c r="AP29" s="18">
        <v>7</v>
      </c>
      <c r="AQ29" s="20">
        <f t="shared" si="2"/>
        <v>99.999999999999986</v>
      </c>
    </row>
    <row r="30" spans="1:43" ht="85.5" customHeight="1" x14ac:dyDescent="0.3">
      <c r="A30" s="5" t="s">
        <v>57</v>
      </c>
      <c r="B30" s="1" t="s">
        <v>18</v>
      </c>
      <c r="C30" s="1" t="s">
        <v>20</v>
      </c>
      <c r="D30" s="1" t="s">
        <v>58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"/>
      <c r="W30" s="3"/>
      <c r="X30" s="3"/>
      <c r="Y30" s="3"/>
      <c r="Z30" s="5" t="s">
        <v>57</v>
      </c>
      <c r="AA30" s="4">
        <v>320.2</v>
      </c>
      <c r="AB30" s="4"/>
      <c r="AC30" s="4"/>
      <c r="AD30" s="4"/>
      <c r="AE30" s="4"/>
      <c r="AF30" s="4"/>
      <c r="AG30" s="4"/>
      <c r="AH30" s="4"/>
      <c r="AI30" s="4"/>
      <c r="AJ30" s="4"/>
      <c r="AK30" s="20">
        <v>320.2</v>
      </c>
      <c r="AL30" s="20"/>
      <c r="AM30" s="20"/>
      <c r="AN30" s="20"/>
      <c r="AO30" s="21" t="s">
        <v>57</v>
      </c>
      <c r="AP30" s="20">
        <v>320.2</v>
      </c>
      <c r="AQ30" s="20">
        <f t="shared" si="2"/>
        <v>100</v>
      </c>
    </row>
    <row r="31" spans="1:43" ht="34.200000000000003" customHeight="1" x14ac:dyDescent="0.3">
      <c r="A31" s="6" t="s">
        <v>23</v>
      </c>
      <c r="B31" s="7" t="s">
        <v>18</v>
      </c>
      <c r="C31" s="7" t="s">
        <v>20</v>
      </c>
      <c r="D31" s="7" t="s">
        <v>58</v>
      </c>
      <c r="E31" s="7" t="s">
        <v>24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8"/>
      <c r="Z31" s="6" t="s">
        <v>23</v>
      </c>
      <c r="AA31" s="9">
        <v>320.2</v>
      </c>
      <c r="AB31" s="9"/>
      <c r="AC31" s="9"/>
      <c r="AD31" s="9"/>
      <c r="AE31" s="9"/>
      <c r="AF31" s="9"/>
      <c r="AG31" s="9"/>
      <c r="AH31" s="9"/>
      <c r="AI31" s="9"/>
      <c r="AJ31" s="9"/>
      <c r="AK31" s="17">
        <v>320.2</v>
      </c>
      <c r="AL31" s="17"/>
      <c r="AM31" s="17"/>
      <c r="AN31" s="17"/>
      <c r="AO31" s="22" t="s">
        <v>23</v>
      </c>
      <c r="AP31" s="17">
        <v>320.2</v>
      </c>
      <c r="AQ31" s="20">
        <f t="shared" si="2"/>
        <v>100</v>
      </c>
    </row>
    <row r="32" spans="1:43" ht="34.200000000000003" customHeight="1" x14ac:dyDescent="0.3">
      <c r="A32" s="6" t="s">
        <v>59</v>
      </c>
      <c r="B32" s="7" t="s">
        <v>18</v>
      </c>
      <c r="C32" s="7" t="s">
        <v>20</v>
      </c>
      <c r="D32" s="7" t="s">
        <v>58</v>
      </c>
      <c r="E32" s="7" t="s">
        <v>60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8"/>
      <c r="Z32" s="6" t="s">
        <v>59</v>
      </c>
      <c r="AA32" s="9">
        <v>320.2</v>
      </c>
      <c r="AB32" s="9"/>
      <c r="AC32" s="9"/>
      <c r="AD32" s="9"/>
      <c r="AE32" s="9"/>
      <c r="AF32" s="9"/>
      <c r="AG32" s="9"/>
      <c r="AH32" s="9"/>
      <c r="AI32" s="9"/>
      <c r="AJ32" s="9"/>
      <c r="AK32" s="17">
        <v>320.2</v>
      </c>
      <c r="AL32" s="17"/>
      <c r="AM32" s="17"/>
      <c r="AN32" s="17"/>
      <c r="AO32" s="22" t="s">
        <v>59</v>
      </c>
      <c r="AP32" s="17">
        <v>320.2</v>
      </c>
      <c r="AQ32" s="20">
        <f t="shared" si="2"/>
        <v>100</v>
      </c>
    </row>
    <row r="33" spans="1:43" ht="34.200000000000003" customHeight="1" x14ac:dyDescent="0.3">
      <c r="A33" s="6" t="s">
        <v>61</v>
      </c>
      <c r="B33" s="7" t="s">
        <v>18</v>
      </c>
      <c r="C33" s="7" t="s">
        <v>20</v>
      </c>
      <c r="D33" s="7" t="s">
        <v>58</v>
      </c>
      <c r="E33" s="7" t="s">
        <v>62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8"/>
      <c r="Z33" s="6" t="s">
        <v>61</v>
      </c>
      <c r="AA33" s="9">
        <v>320.2</v>
      </c>
      <c r="AB33" s="9"/>
      <c r="AC33" s="9"/>
      <c r="AD33" s="9"/>
      <c r="AE33" s="9"/>
      <c r="AF33" s="9"/>
      <c r="AG33" s="9"/>
      <c r="AH33" s="9"/>
      <c r="AI33" s="9"/>
      <c r="AJ33" s="9"/>
      <c r="AK33" s="17">
        <v>320.2</v>
      </c>
      <c r="AL33" s="17"/>
      <c r="AM33" s="17"/>
      <c r="AN33" s="17"/>
      <c r="AO33" s="22" t="s">
        <v>61</v>
      </c>
      <c r="AP33" s="17">
        <v>320.2</v>
      </c>
      <c r="AQ33" s="20">
        <f t="shared" si="2"/>
        <v>100</v>
      </c>
    </row>
    <row r="34" spans="1:43" ht="68.400000000000006" customHeight="1" x14ac:dyDescent="0.3">
      <c r="A34" s="6" t="s">
        <v>63</v>
      </c>
      <c r="B34" s="7" t="s">
        <v>18</v>
      </c>
      <c r="C34" s="7" t="s">
        <v>20</v>
      </c>
      <c r="D34" s="7" t="s">
        <v>58</v>
      </c>
      <c r="E34" s="7" t="s">
        <v>64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6" t="s">
        <v>63</v>
      </c>
      <c r="AA34" s="9">
        <v>148.69999999999999</v>
      </c>
      <c r="AB34" s="9"/>
      <c r="AC34" s="9"/>
      <c r="AD34" s="9"/>
      <c r="AE34" s="9"/>
      <c r="AF34" s="9"/>
      <c r="AG34" s="9"/>
      <c r="AH34" s="9"/>
      <c r="AI34" s="9"/>
      <c r="AJ34" s="9"/>
      <c r="AK34" s="17">
        <v>148.69999999999999</v>
      </c>
      <c r="AL34" s="17"/>
      <c r="AM34" s="17"/>
      <c r="AN34" s="17"/>
      <c r="AO34" s="22" t="s">
        <v>63</v>
      </c>
      <c r="AP34" s="17">
        <v>148.69999999999999</v>
      </c>
      <c r="AQ34" s="20">
        <f t="shared" si="2"/>
        <v>100</v>
      </c>
    </row>
    <row r="35" spans="1:43" ht="85.5" customHeight="1" x14ac:dyDescent="0.3">
      <c r="A35" s="14" t="s">
        <v>65</v>
      </c>
      <c r="B35" s="11" t="s">
        <v>18</v>
      </c>
      <c r="C35" s="11" t="s">
        <v>20</v>
      </c>
      <c r="D35" s="11" t="s">
        <v>58</v>
      </c>
      <c r="E35" s="11" t="s">
        <v>64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66</v>
      </c>
      <c r="U35" s="11"/>
      <c r="V35" s="12"/>
      <c r="W35" s="12"/>
      <c r="X35" s="12"/>
      <c r="Y35" s="12"/>
      <c r="Z35" s="14" t="s">
        <v>65</v>
      </c>
      <c r="AA35" s="13">
        <v>148.69999999999999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8">
        <v>148.69999999999999</v>
      </c>
      <c r="AL35" s="18"/>
      <c r="AM35" s="18"/>
      <c r="AN35" s="18"/>
      <c r="AO35" s="19" t="s">
        <v>65</v>
      </c>
      <c r="AP35" s="18">
        <v>148.69999999999999</v>
      </c>
      <c r="AQ35" s="20">
        <f t="shared" si="2"/>
        <v>100</v>
      </c>
    </row>
    <row r="36" spans="1:43" ht="85.5" customHeight="1" x14ac:dyDescent="0.3">
      <c r="A36" s="6" t="s">
        <v>67</v>
      </c>
      <c r="B36" s="7" t="s">
        <v>18</v>
      </c>
      <c r="C36" s="7" t="s">
        <v>20</v>
      </c>
      <c r="D36" s="7" t="s">
        <v>58</v>
      </c>
      <c r="E36" s="7" t="s">
        <v>68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8"/>
      <c r="Z36" s="6" t="s">
        <v>67</v>
      </c>
      <c r="AA36" s="9">
        <v>48.6</v>
      </c>
      <c r="AB36" s="9"/>
      <c r="AC36" s="9"/>
      <c r="AD36" s="9"/>
      <c r="AE36" s="9"/>
      <c r="AF36" s="9"/>
      <c r="AG36" s="9"/>
      <c r="AH36" s="9"/>
      <c r="AI36" s="9"/>
      <c r="AJ36" s="9"/>
      <c r="AK36" s="17">
        <v>48.6</v>
      </c>
      <c r="AL36" s="17"/>
      <c r="AM36" s="17"/>
      <c r="AN36" s="17"/>
      <c r="AO36" s="22" t="s">
        <v>67</v>
      </c>
      <c r="AP36" s="17">
        <v>48.6</v>
      </c>
      <c r="AQ36" s="20">
        <f t="shared" si="2"/>
        <v>100</v>
      </c>
    </row>
    <row r="37" spans="1:43" ht="85.5" customHeight="1" x14ac:dyDescent="0.3">
      <c r="A37" s="14" t="s">
        <v>69</v>
      </c>
      <c r="B37" s="11" t="s">
        <v>18</v>
      </c>
      <c r="C37" s="11" t="s">
        <v>20</v>
      </c>
      <c r="D37" s="11" t="s">
        <v>58</v>
      </c>
      <c r="E37" s="11" t="s">
        <v>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 t="s">
        <v>66</v>
      </c>
      <c r="U37" s="11"/>
      <c r="V37" s="12"/>
      <c r="W37" s="12"/>
      <c r="X37" s="12"/>
      <c r="Y37" s="12"/>
      <c r="Z37" s="14" t="s">
        <v>69</v>
      </c>
      <c r="AA37" s="13">
        <v>48.6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8">
        <v>48.6</v>
      </c>
      <c r="AL37" s="18"/>
      <c r="AM37" s="18"/>
      <c r="AN37" s="18"/>
      <c r="AO37" s="19" t="s">
        <v>69</v>
      </c>
      <c r="AP37" s="18">
        <v>48.6</v>
      </c>
      <c r="AQ37" s="20">
        <f t="shared" si="2"/>
        <v>100</v>
      </c>
    </row>
    <row r="38" spans="1:43" ht="119.7" customHeight="1" x14ac:dyDescent="0.3">
      <c r="A38" s="6" t="s">
        <v>70</v>
      </c>
      <c r="B38" s="7" t="s">
        <v>18</v>
      </c>
      <c r="C38" s="7" t="s">
        <v>20</v>
      </c>
      <c r="D38" s="7" t="s">
        <v>58</v>
      </c>
      <c r="E38" s="7" t="s">
        <v>71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6" t="s">
        <v>70</v>
      </c>
      <c r="AA38" s="9">
        <v>122.9</v>
      </c>
      <c r="AB38" s="9"/>
      <c r="AC38" s="9"/>
      <c r="AD38" s="9"/>
      <c r="AE38" s="9"/>
      <c r="AF38" s="9"/>
      <c r="AG38" s="9"/>
      <c r="AH38" s="9"/>
      <c r="AI38" s="9"/>
      <c r="AJ38" s="9"/>
      <c r="AK38" s="17">
        <v>122.9</v>
      </c>
      <c r="AL38" s="17"/>
      <c r="AM38" s="17"/>
      <c r="AN38" s="17"/>
      <c r="AO38" s="22" t="s">
        <v>70</v>
      </c>
      <c r="AP38" s="17">
        <v>122.9</v>
      </c>
      <c r="AQ38" s="20">
        <f t="shared" si="2"/>
        <v>100</v>
      </c>
    </row>
    <row r="39" spans="1:43" ht="136.94999999999999" customHeight="1" x14ac:dyDescent="0.3">
      <c r="A39" s="14" t="s">
        <v>72</v>
      </c>
      <c r="B39" s="11" t="s">
        <v>18</v>
      </c>
      <c r="C39" s="11" t="s">
        <v>20</v>
      </c>
      <c r="D39" s="11" t="s">
        <v>58</v>
      </c>
      <c r="E39" s="11" t="s">
        <v>71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66</v>
      </c>
      <c r="U39" s="11"/>
      <c r="V39" s="12"/>
      <c r="W39" s="12"/>
      <c r="X39" s="12"/>
      <c r="Y39" s="12"/>
      <c r="Z39" s="14" t="s">
        <v>72</v>
      </c>
      <c r="AA39" s="13">
        <v>122.9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8">
        <v>122.9</v>
      </c>
      <c r="AL39" s="18"/>
      <c r="AM39" s="18"/>
      <c r="AN39" s="18"/>
      <c r="AO39" s="19" t="s">
        <v>72</v>
      </c>
      <c r="AP39" s="18">
        <v>122.9</v>
      </c>
      <c r="AQ39" s="20">
        <f t="shared" si="2"/>
        <v>100</v>
      </c>
    </row>
    <row r="40" spans="1:43" ht="34.200000000000003" customHeight="1" x14ac:dyDescent="0.3">
      <c r="A40" s="5" t="s">
        <v>74</v>
      </c>
      <c r="B40" s="1" t="s">
        <v>18</v>
      </c>
      <c r="C40" s="1" t="s">
        <v>20</v>
      </c>
      <c r="D40" s="1" t="s">
        <v>75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"/>
      <c r="W40" s="3"/>
      <c r="X40" s="3"/>
      <c r="Y40" s="3"/>
      <c r="Z40" s="5" t="s">
        <v>74</v>
      </c>
      <c r="AA40" s="4">
        <v>1100</v>
      </c>
      <c r="AB40" s="4"/>
      <c r="AC40" s="4"/>
      <c r="AD40" s="4"/>
      <c r="AE40" s="4"/>
      <c r="AF40" s="4">
        <v>-315.5</v>
      </c>
      <c r="AG40" s="4"/>
      <c r="AH40" s="4"/>
      <c r="AI40" s="4"/>
      <c r="AJ40" s="4">
        <v>-315.5</v>
      </c>
      <c r="AK40" s="20">
        <f>AK41+AK46</f>
        <v>528.09999999999991</v>
      </c>
      <c r="AL40" s="20"/>
      <c r="AM40" s="20"/>
      <c r="AN40" s="20"/>
      <c r="AO40" s="21" t="s">
        <v>74</v>
      </c>
      <c r="AP40" s="20">
        <f>AP41+AP46</f>
        <v>528.09999999999991</v>
      </c>
      <c r="AQ40" s="20">
        <f t="shared" si="2"/>
        <v>100</v>
      </c>
    </row>
    <row r="41" spans="1:43" ht="34.200000000000003" customHeight="1" x14ac:dyDescent="0.3">
      <c r="A41" s="6" t="s">
        <v>23</v>
      </c>
      <c r="B41" s="7" t="s">
        <v>18</v>
      </c>
      <c r="C41" s="7" t="s">
        <v>20</v>
      </c>
      <c r="D41" s="7" t="s">
        <v>75</v>
      </c>
      <c r="E41" s="7" t="s">
        <v>24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8"/>
      <c r="Z41" s="6" t="s">
        <v>23</v>
      </c>
      <c r="AA41" s="9">
        <v>200</v>
      </c>
      <c r="AB41" s="9"/>
      <c r="AC41" s="9"/>
      <c r="AD41" s="9"/>
      <c r="AE41" s="9"/>
      <c r="AF41" s="9">
        <v>-193.6</v>
      </c>
      <c r="AG41" s="9"/>
      <c r="AH41" s="9"/>
      <c r="AI41" s="9"/>
      <c r="AJ41" s="9">
        <v>-193.6</v>
      </c>
      <c r="AK41" s="17">
        <f>AK42</f>
        <v>6.3</v>
      </c>
      <c r="AL41" s="17"/>
      <c r="AM41" s="17"/>
      <c r="AN41" s="17"/>
      <c r="AO41" s="22" t="s">
        <v>23</v>
      </c>
      <c r="AP41" s="17">
        <f>AP42</f>
        <v>6.3</v>
      </c>
      <c r="AQ41" s="20">
        <f t="shared" si="2"/>
        <v>100</v>
      </c>
    </row>
    <row r="42" spans="1:43" ht="34.200000000000003" customHeight="1" x14ac:dyDescent="0.3">
      <c r="A42" s="6" t="s">
        <v>59</v>
      </c>
      <c r="B42" s="7" t="s">
        <v>18</v>
      </c>
      <c r="C42" s="7" t="s">
        <v>20</v>
      </c>
      <c r="D42" s="7" t="s">
        <v>75</v>
      </c>
      <c r="E42" s="7" t="s">
        <v>60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6" t="s">
        <v>59</v>
      </c>
      <c r="AA42" s="9">
        <v>200</v>
      </c>
      <c r="AB42" s="9"/>
      <c r="AC42" s="9"/>
      <c r="AD42" s="9"/>
      <c r="AE42" s="9"/>
      <c r="AF42" s="9">
        <v>-193.6</v>
      </c>
      <c r="AG42" s="9"/>
      <c r="AH42" s="9"/>
      <c r="AI42" s="9"/>
      <c r="AJ42" s="9">
        <v>-193.6</v>
      </c>
      <c r="AK42" s="17">
        <f>AK43</f>
        <v>6.3</v>
      </c>
      <c r="AL42" s="17"/>
      <c r="AM42" s="17"/>
      <c r="AN42" s="17"/>
      <c r="AO42" s="22" t="s">
        <v>59</v>
      </c>
      <c r="AP42" s="17">
        <f>AP43</f>
        <v>6.3</v>
      </c>
      <c r="AQ42" s="20">
        <f t="shared" si="2"/>
        <v>100</v>
      </c>
    </row>
    <row r="43" spans="1:43" ht="34.200000000000003" customHeight="1" x14ac:dyDescent="0.3">
      <c r="A43" s="6" t="s">
        <v>61</v>
      </c>
      <c r="B43" s="7" t="s">
        <v>18</v>
      </c>
      <c r="C43" s="7" t="s">
        <v>20</v>
      </c>
      <c r="D43" s="7" t="s">
        <v>75</v>
      </c>
      <c r="E43" s="7" t="s">
        <v>62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8"/>
      <c r="Z43" s="6" t="s">
        <v>61</v>
      </c>
      <c r="AA43" s="9">
        <v>200</v>
      </c>
      <c r="AB43" s="9"/>
      <c r="AC43" s="9"/>
      <c r="AD43" s="9"/>
      <c r="AE43" s="9"/>
      <c r="AF43" s="9">
        <v>-193.6</v>
      </c>
      <c r="AG43" s="9"/>
      <c r="AH43" s="9"/>
      <c r="AI43" s="9"/>
      <c r="AJ43" s="9">
        <v>-193.6</v>
      </c>
      <c r="AK43" s="17">
        <f>AK44</f>
        <v>6.3</v>
      </c>
      <c r="AL43" s="17"/>
      <c r="AM43" s="17"/>
      <c r="AN43" s="17"/>
      <c r="AO43" s="22" t="s">
        <v>61</v>
      </c>
      <c r="AP43" s="17">
        <f>AP44</f>
        <v>6.3</v>
      </c>
      <c r="AQ43" s="20">
        <f t="shared" si="2"/>
        <v>100</v>
      </c>
    </row>
    <row r="44" spans="1:43" ht="85.5" customHeight="1" x14ac:dyDescent="0.3">
      <c r="A44" s="6" t="s">
        <v>76</v>
      </c>
      <c r="B44" s="7" t="s">
        <v>18</v>
      </c>
      <c r="C44" s="7" t="s">
        <v>20</v>
      </c>
      <c r="D44" s="7" t="s">
        <v>75</v>
      </c>
      <c r="E44" s="7" t="s">
        <v>77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6" t="s">
        <v>76</v>
      </c>
      <c r="AA44" s="9"/>
      <c r="AB44" s="9"/>
      <c r="AC44" s="9"/>
      <c r="AD44" s="9"/>
      <c r="AE44" s="9"/>
      <c r="AF44" s="9">
        <v>6.4</v>
      </c>
      <c r="AG44" s="9"/>
      <c r="AH44" s="9"/>
      <c r="AI44" s="9"/>
      <c r="AJ44" s="9">
        <v>6.4</v>
      </c>
      <c r="AK44" s="17">
        <f>AK45</f>
        <v>6.3</v>
      </c>
      <c r="AL44" s="17"/>
      <c r="AM44" s="17"/>
      <c r="AN44" s="17"/>
      <c r="AO44" s="22" t="s">
        <v>76</v>
      </c>
      <c r="AP44" s="17">
        <f>AP45</f>
        <v>6.3</v>
      </c>
      <c r="AQ44" s="20">
        <f t="shared" si="2"/>
        <v>100</v>
      </c>
    </row>
    <row r="45" spans="1:43" ht="102.6" customHeight="1" x14ac:dyDescent="0.3">
      <c r="A45" s="14" t="s">
        <v>78</v>
      </c>
      <c r="B45" s="11" t="s">
        <v>18</v>
      </c>
      <c r="C45" s="11" t="s">
        <v>20</v>
      </c>
      <c r="D45" s="11" t="s">
        <v>75</v>
      </c>
      <c r="E45" s="11" t="s">
        <v>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79</v>
      </c>
      <c r="U45" s="11"/>
      <c r="V45" s="12"/>
      <c r="W45" s="12"/>
      <c r="X45" s="12"/>
      <c r="Y45" s="12"/>
      <c r="Z45" s="14" t="s">
        <v>78</v>
      </c>
      <c r="AA45" s="13"/>
      <c r="AB45" s="13"/>
      <c r="AC45" s="13"/>
      <c r="AD45" s="13"/>
      <c r="AE45" s="13"/>
      <c r="AF45" s="13">
        <v>6.4</v>
      </c>
      <c r="AG45" s="13"/>
      <c r="AH45" s="13"/>
      <c r="AI45" s="13"/>
      <c r="AJ45" s="13">
        <v>6.4</v>
      </c>
      <c r="AK45" s="18">
        <v>6.3</v>
      </c>
      <c r="AL45" s="18"/>
      <c r="AM45" s="18"/>
      <c r="AN45" s="18"/>
      <c r="AO45" s="19" t="s">
        <v>78</v>
      </c>
      <c r="AP45" s="18">
        <v>6.3</v>
      </c>
      <c r="AQ45" s="20">
        <f t="shared" si="2"/>
        <v>100</v>
      </c>
    </row>
    <row r="46" spans="1:43" ht="34.200000000000003" customHeight="1" x14ac:dyDescent="0.3">
      <c r="A46" s="6" t="s">
        <v>80</v>
      </c>
      <c r="B46" s="7" t="s">
        <v>18</v>
      </c>
      <c r="C46" s="7" t="s">
        <v>20</v>
      </c>
      <c r="D46" s="7" t="s">
        <v>75</v>
      </c>
      <c r="E46" s="7" t="s">
        <v>81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8"/>
      <c r="Z46" s="6" t="s">
        <v>80</v>
      </c>
      <c r="AA46" s="9">
        <v>900</v>
      </c>
      <c r="AB46" s="9"/>
      <c r="AC46" s="9"/>
      <c r="AD46" s="9"/>
      <c r="AE46" s="9"/>
      <c r="AF46" s="9">
        <v>-121.9</v>
      </c>
      <c r="AG46" s="9"/>
      <c r="AH46" s="9"/>
      <c r="AI46" s="9"/>
      <c r="AJ46" s="9">
        <v>-121.9</v>
      </c>
      <c r="AK46" s="17">
        <f>AK47</f>
        <v>521.79999999999995</v>
      </c>
      <c r="AL46" s="17"/>
      <c r="AM46" s="17"/>
      <c r="AN46" s="17"/>
      <c r="AO46" s="22" t="s">
        <v>80</v>
      </c>
      <c r="AP46" s="17">
        <f>AP47</f>
        <v>521.79999999999995</v>
      </c>
      <c r="AQ46" s="20">
        <f t="shared" si="2"/>
        <v>99.999999999999986</v>
      </c>
    </row>
    <row r="47" spans="1:43" ht="119.7" customHeight="1" x14ac:dyDescent="0.3">
      <c r="A47" s="6" t="s">
        <v>82</v>
      </c>
      <c r="B47" s="7" t="s">
        <v>18</v>
      </c>
      <c r="C47" s="7" t="s">
        <v>20</v>
      </c>
      <c r="D47" s="7" t="s">
        <v>75</v>
      </c>
      <c r="E47" s="7" t="s">
        <v>83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8"/>
      <c r="Z47" s="6" t="s">
        <v>82</v>
      </c>
      <c r="AA47" s="9">
        <v>900</v>
      </c>
      <c r="AB47" s="9"/>
      <c r="AC47" s="9"/>
      <c r="AD47" s="9"/>
      <c r="AE47" s="9"/>
      <c r="AF47" s="9">
        <v>-121.9</v>
      </c>
      <c r="AG47" s="9"/>
      <c r="AH47" s="9"/>
      <c r="AI47" s="9"/>
      <c r="AJ47" s="9">
        <v>-121.9</v>
      </c>
      <c r="AK47" s="17">
        <f>AK48</f>
        <v>521.79999999999995</v>
      </c>
      <c r="AL47" s="17"/>
      <c r="AM47" s="17"/>
      <c r="AN47" s="17"/>
      <c r="AO47" s="22" t="s">
        <v>82</v>
      </c>
      <c r="AP47" s="17">
        <f>AP48</f>
        <v>521.79999999999995</v>
      </c>
      <c r="AQ47" s="20">
        <f t="shared" si="2"/>
        <v>99.999999999999986</v>
      </c>
    </row>
    <row r="48" spans="1:43" ht="171" customHeight="1" x14ac:dyDescent="0.3">
      <c r="A48" s="15" t="s">
        <v>84</v>
      </c>
      <c r="B48" s="7" t="s">
        <v>18</v>
      </c>
      <c r="C48" s="7" t="s">
        <v>20</v>
      </c>
      <c r="D48" s="7" t="s">
        <v>75</v>
      </c>
      <c r="E48" s="7" t="s">
        <v>85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8"/>
      <c r="Z48" s="15" t="s">
        <v>84</v>
      </c>
      <c r="AA48" s="9">
        <v>900</v>
      </c>
      <c r="AB48" s="9"/>
      <c r="AC48" s="9"/>
      <c r="AD48" s="9"/>
      <c r="AE48" s="9"/>
      <c r="AF48" s="9">
        <v>-121.9</v>
      </c>
      <c r="AG48" s="9"/>
      <c r="AH48" s="9"/>
      <c r="AI48" s="9"/>
      <c r="AJ48" s="9">
        <v>-121.9</v>
      </c>
      <c r="AK48" s="17">
        <f>AK49</f>
        <v>521.79999999999995</v>
      </c>
      <c r="AL48" s="17"/>
      <c r="AM48" s="17"/>
      <c r="AN48" s="17"/>
      <c r="AO48" s="24" t="s">
        <v>84</v>
      </c>
      <c r="AP48" s="17">
        <f>AP49</f>
        <v>521.79999999999995</v>
      </c>
      <c r="AQ48" s="20">
        <f t="shared" si="2"/>
        <v>99.999999999999986</v>
      </c>
    </row>
    <row r="49" spans="1:43" ht="180.6" customHeight="1" x14ac:dyDescent="0.3">
      <c r="A49" s="15" t="s">
        <v>86</v>
      </c>
      <c r="B49" s="7" t="s">
        <v>18</v>
      </c>
      <c r="C49" s="7" t="s">
        <v>20</v>
      </c>
      <c r="D49" s="7" t="s">
        <v>75</v>
      </c>
      <c r="E49" s="7" t="s">
        <v>87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8"/>
      <c r="Z49" s="15" t="s">
        <v>86</v>
      </c>
      <c r="AA49" s="9">
        <v>900</v>
      </c>
      <c r="AB49" s="9"/>
      <c r="AC49" s="9"/>
      <c r="AD49" s="9"/>
      <c r="AE49" s="9"/>
      <c r="AF49" s="9">
        <v>-121.9</v>
      </c>
      <c r="AG49" s="9"/>
      <c r="AH49" s="9"/>
      <c r="AI49" s="9"/>
      <c r="AJ49" s="9">
        <v>-121.9</v>
      </c>
      <c r="AK49" s="17">
        <f>AK50</f>
        <v>521.79999999999995</v>
      </c>
      <c r="AL49" s="17"/>
      <c r="AM49" s="17"/>
      <c r="AN49" s="17"/>
      <c r="AO49" s="24" t="s">
        <v>86</v>
      </c>
      <c r="AP49" s="17">
        <f>AP50</f>
        <v>521.79999999999995</v>
      </c>
      <c r="AQ49" s="20">
        <f t="shared" si="2"/>
        <v>99.999999999999986</v>
      </c>
    </row>
    <row r="50" spans="1:43" ht="232.95" customHeight="1" x14ac:dyDescent="0.3">
      <c r="A50" s="10" t="s">
        <v>88</v>
      </c>
      <c r="B50" s="11" t="s">
        <v>18</v>
      </c>
      <c r="C50" s="11" t="s">
        <v>20</v>
      </c>
      <c r="D50" s="11" t="s">
        <v>75</v>
      </c>
      <c r="E50" s="11" t="s">
        <v>87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47</v>
      </c>
      <c r="U50" s="11"/>
      <c r="V50" s="12"/>
      <c r="W50" s="12"/>
      <c r="X50" s="12"/>
      <c r="Y50" s="12"/>
      <c r="Z50" s="10" t="s">
        <v>88</v>
      </c>
      <c r="AA50" s="13">
        <v>900</v>
      </c>
      <c r="AB50" s="13"/>
      <c r="AC50" s="13"/>
      <c r="AD50" s="13"/>
      <c r="AE50" s="13"/>
      <c r="AF50" s="13">
        <v>-121.9</v>
      </c>
      <c r="AG50" s="13"/>
      <c r="AH50" s="13"/>
      <c r="AI50" s="13"/>
      <c r="AJ50" s="13">
        <v>-121.9</v>
      </c>
      <c r="AK50" s="18">
        <v>521.79999999999995</v>
      </c>
      <c r="AL50" s="18"/>
      <c r="AM50" s="18"/>
      <c r="AN50" s="18"/>
      <c r="AO50" s="23" t="s">
        <v>88</v>
      </c>
      <c r="AP50" s="18">
        <v>521.79999999999995</v>
      </c>
      <c r="AQ50" s="20">
        <f t="shared" si="2"/>
        <v>99.999999999999986</v>
      </c>
    </row>
    <row r="51" spans="1:43" ht="17.100000000000001" customHeight="1" x14ac:dyDescent="0.3">
      <c r="A51" s="5" t="s">
        <v>89</v>
      </c>
      <c r="B51" s="1" t="s">
        <v>18</v>
      </c>
      <c r="C51" s="1" t="s">
        <v>90</v>
      </c>
      <c r="D51" s="1" t="s">
        <v>21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"/>
      <c r="W51" s="3"/>
      <c r="X51" s="3"/>
      <c r="Y51" s="3"/>
      <c r="Z51" s="5" t="s">
        <v>89</v>
      </c>
      <c r="AA51" s="4">
        <v>543.20000000000005</v>
      </c>
      <c r="AB51" s="4"/>
      <c r="AC51" s="4"/>
      <c r="AD51" s="4"/>
      <c r="AE51" s="4"/>
      <c r="AF51" s="4">
        <v>51.5</v>
      </c>
      <c r="AG51" s="4">
        <v>51.5</v>
      </c>
      <c r="AH51" s="4"/>
      <c r="AI51" s="4"/>
      <c r="AJ51" s="4"/>
      <c r="AK51" s="20">
        <v>594.70000000000005</v>
      </c>
      <c r="AL51" s="20">
        <v>51.5</v>
      </c>
      <c r="AM51" s="20"/>
      <c r="AN51" s="20"/>
      <c r="AO51" s="21" t="s">
        <v>89</v>
      </c>
      <c r="AP51" s="20">
        <v>594.70000000000005</v>
      </c>
      <c r="AQ51" s="20">
        <f t="shared" si="2"/>
        <v>100</v>
      </c>
    </row>
    <row r="52" spans="1:43" ht="34.200000000000003" customHeight="1" x14ac:dyDescent="0.3">
      <c r="A52" s="5" t="s">
        <v>91</v>
      </c>
      <c r="B52" s="1" t="s">
        <v>18</v>
      </c>
      <c r="C52" s="1" t="s">
        <v>90</v>
      </c>
      <c r="D52" s="1" t="s">
        <v>22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"/>
      <c r="W52" s="3"/>
      <c r="X52" s="3"/>
      <c r="Y52" s="3"/>
      <c r="Z52" s="5" t="s">
        <v>91</v>
      </c>
      <c r="AA52" s="4">
        <v>543.20000000000005</v>
      </c>
      <c r="AB52" s="4"/>
      <c r="AC52" s="4"/>
      <c r="AD52" s="4"/>
      <c r="AE52" s="4"/>
      <c r="AF52" s="4">
        <v>51.5</v>
      </c>
      <c r="AG52" s="4">
        <v>51.5</v>
      </c>
      <c r="AH52" s="4"/>
      <c r="AI52" s="4"/>
      <c r="AJ52" s="4"/>
      <c r="AK52" s="20">
        <v>594.70000000000005</v>
      </c>
      <c r="AL52" s="20">
        <v>51.5</v>
      </c>
      <c r="AM52" s="20"/>
      <c r="AN52" s="20"/>
      <c r="AO52" s="21" t="s">
        <v>91</v>
      </c>
      <c r="AP52" s="20">
        <v>594.70000000000005</v>
      </c>
      <c r="AQ52" s="20">
        <f t="shared" si="2"/>
        <v>100</v>
      </c>
    </row>
    <row r="53" spans="1:43" ht="34.200000000000003" customHeight="1" x14ac:dyDescent="0.3">
      <c r="A53" s="6" t="s">
        <v>23</v>
      </c>
      <c r="B53" s="7" t="s">
        <v>18</v>
      </c>
      <c r="C53" s="7" t="s">
        <v>90</v>
      </c>
      <c r="D53" s="7" t="s">
        <v>22</v>
      </c>
      <c r="E53" s="7" t="s">
        <v>24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6" t="s">
        <v>23</v>
      </c>
      <c r="AA53" s="9">
        <v>543.20000000000005</v>
      </c>
      <c r="AB53" s="9"/>
      <c r="AC53" s="9"/>
      <c r="AD53" s="9"/>
      <c r="AE53" s="9"/>
      <c r="AF53" s="9">
        <v>51.5</v>
      </c>
      <c r="AG53" s="9">
        <v>51.5</v>
      </c>
      <c r="AH53" s="9"/>
      <c r="AI53" s="9"/>
      <c r="AJ53" s="9"/>
      <c r="AK53" s="17">
        <v>594.70000000000005</v>
      </c>
      <c r="AL53" s="17">
        <v>51.5</v>
      </c>
      <c r="AM53" s="17"/>
      <c r="AN53" s="17"/>
      <c r="AO53" s="22" t="s">
        <v>23</v>
      </c>
      <c r="AP53" s="17">
        <v>594.70000000000005</v>
      </c>
      <c r="AQ53" s="20">
        <f t="shared" si="2"/>
        <v>100</v>
      </c>
    </row>
    <row r="54" spans="1:43" ht="34.200000000000003" customHeight="1" x14ac:dyDescent="0.3">
      <c r="A54" s="6" t="s">
        <v>59</v>
      </c>
      <c r="B54" s="7" t="s">
        <v>18</v>
      </c>
      <c r="C54" s="7" t="s">
        <v>90</v>
      </c>
      <c r="D54" s="7" t="s">
        <v>22</v>
      </c>
      <c r="E54" s="7" t="s">
        <v>60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6" t="s">
        <v>59</v>
      </c>
      <c r="AA54" s="9">
        <v>543.20000000000005</v>
      </c>
      <c r="AB54" s="9"/>
      <c r="AC54" s="9"/>
      <c r="AD54" s="9"/>
      <c r="AE54" s="9"/>
      <c r="AF54" s="9">
        <v>51.5</v>
      </c>
      <c r="AG54" s="9">
        <v>51.5</v>
      </c>
      <c r="AH54" s="9"/>
      <c r="AI54" s="9"/>
      <c r="AJ54" s="9"/>
      <c r="AK54" s="17">
        <v>594.70000000000005</v>
      </c>
      <c r="AL54" s="17">
        <v>51.5</v>
      </c>
      <c r="AM54" s="17"/>
      <c r="AN54" s="17"/>
      <c r="AO54" s="22" t="s">
        <v>59</v>
      </c>
      <c r="AP54" s="17">
        <v>594.70000000000005</v>
      </c>
      <c r="AQ54" s="20">
        <f t="shared" si="2"/>
        <v>100</v>
      </c>
    </row>
    <row r="55" spans="1:43" ht="34.200000000000003" customHeight="1" x14ac:dyDescent="0.3">
      <c r="A55" s="6" t="s">
        <v>61</v>
      </c>
      <c r="B55" s="7" t="s">
        <v>18</v>
      </c>
      <c r="C55" s="7" t="s">
        <v>90</v>
      </c>
      <c r="D55" s="7" t="s">
        <v>22</v>
      </c>
      <c r="E55" s="7" t="s">
        <v>62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8"/>
      <c r="Z55" s="6" t="s">
        <v>61</v>
      </c>
      <c r="AA55" s="9">
        <v>543.20000000000005</v>
      </c>
      <c r="AB55" s="9"/>
      <c r="AC55" s="9"/>
      <c r="AD55" s="9"/>
      <c r="AE55" s="9"/>
      <c r="AF55" s="9">
        <v>51.5</v>
      </c>
      <c r="AG55" s="9">
        <v>51.5</v>
      </c>
      <c r="AH55" s="9"/>
      <c r="AI55" s="9"/>
      <c r="AJ55" s="9"/>
      <c r="AK55" s="17">
        <v>594.70000000000005</v>
      </c>
      <c r="AL55" s="17">
        <v>51.5</v>
      </c>
      <c r="AM55" s="17"/>
      <c r="AN55" s="17"/>
      <c r="AO55" s="22" t="s">
        <v>61</v>
      </c>
      <c r="AP55" s="17">
        <v>594.70000000000005</v>
      </c>
      <c r="AQ55" s="20">
        <f t="shared" si="2"/>
        <v>100</v>
      </c>
    </row>
    <row r="56" spans="1:43" ht="73.2" customHeight="1" x14ac:dyDescent="0.3">
      <c r="A56" s="6" t="s">
        <v>92</v>
      </c>
      <c r="B56" s="7" t="s">
        <v>18</v>
      </c>
      <c r="C56" s="7" t="s">
        <v>90</v>
      </c>
      <c r="D56" s="7" t="s">
        <v>22</v>
      </c>
      <c r="E56" s="7" t="s">
        <v>93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6" t="s">
        <v>92</v>
      </c>
      <c r="AA56" s="9">
        <v>543.20000000000005</v>
      </c>
      <c r="AB56" s="9"/>
      <c r="AC56" s="9"/>
      <c r="AD56" s="9"/>
      <c r="AE56" s="9"/>
      <c r="AF56" s="9">
        <v>51.5</v>
      </c>
      <c r="AG56" s="9">
        <v>51.5</v>
      </c>
      <c r="AH56" s="9"/>
      <c r="AI56" s="9"/>
      <c r="AJ56" s="9"/>
      <c r="AK56" s="17">
        <v>594.70000000000005</v>
      </c>
      <c r="AL56" s="17">
        <v>51.5</v>
      </c>
      <c r="AM56" s="17"/>
      <c r="AN56" s="17"/>
      <c r="AO56" s="22" t="s">
        <v>92</v>
      </c>
      <c r="AP56" s="17">
        <v>594.70000000000005</v>
      </c>
      <c r="AQ56" s="20">
        <f t="shared" si="2"/>
        <v>100</v>
      </c>
    </row>
    <row r="57" spans="1:43" ht="172.2" customHeight="1" x14ac:dyDescent="0.3">
      <c r="A57" s="10" t="s">
        <v>94</v>
      </c>
      <c r="B57" s="11" t="s">
        <v>18</v>
      </c>
      <c r="C57" s="11" t="s">
        <v>90</v>
      </c>
      <c r="D57" s="11" t="s">
        <v>22</v>
      </c>
      <c r="E57" s="11" t="s">
        <v>93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 t="s">
        <v>29</v>
      </c>
      <c r="U57" s="11"/>
      <c r="V57" s="12"/>
      <c r="W57" s="12"/>
      <c r="X57" s="12"/>
      <c r="Y57" s="12"/>
      <c r="Z57" s="10" t="s">
        <v>94</v>
      </c>
      <c r="AA57" s="13">
        <v>543.20000000000005</v>
      </c>
      <c r="AB57" s="13"/>
      <c r="AC57" s="13"/>
      <c r="AD57" s="13"/>
      <c r="AE57" s="13"/>
      <c r="AF57" s="13">
        <v>51.5</v>
      </c>
      <c r="AG57" s="13">
        <v>51.5</v>
      </c>
      <c r="AH57" s="13"/>
      <c r="AI57" s="13"/>
      <c r="AJ57" s="13"/>
      <c r="AK57" s="18">
        <v>594.70000000000005</v>
      </c>
      <c r="AL57" s="18">
        <v>51.5</v>
      </c>
      <c r="AM57" s="18"/>
      <c r="AN57" s="18"/>
      <c r="AO57" s="23" t="s">
        <v>94</v>
      </c>
      <c r="AP57" s="18">
        <v>594.70000000000005</v>
      </c>
      <c r="AQ57" s="20">
        <f t="shared" si="2"/>
        <v>100</v>
      </c>
    </row>
    <row r="58" spans="1:43" ht="51.45" customHeight="1" x14ac:dyDescent="0.3">
      <c r="A58" s="5" t="s">
        <v>95</v>
      </c>
      <c r="B58" s="1" t="s">
        <v>18</v>
      </c>
      <c r="C58" s="1" t="s">
        <v>22</v>
      </c>
      <c r="D58" s="1" t="s">
        <v>21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"/>
      <c r="W58" s="3"/>
      <c r="X58" s="3"/>
      <c r="Y58" s="3"/>
      <c r="Z58" s="5" t="s">
        <v>95</v>
      </c>
      <c r="AA58" s="4">
        <v>820</v>
      </c>
      <c r="AB58" s="4"/>
      <c r="AC58" s="4"/>
      <c r="AD58" s="4"/>
      <c r="AE58" s="4"/>
      <c r="AF58" s="4">
        <v>-650.1</v>
      </c>
      <c r="AG58" s="4"/>
      <c r="AH58" s="4"/>
      <c r="AI58" s="4"/>
      <c r="AJ58" s="4">
        <v>-650.1</v>
      </c>
      <c r="AK58" s="20">
        <v>170</v>
      </c>
      <c r="AL58" s="20"/>
      <c r="AM58" s="20"/>
      <c r="AN58" s="20"/>
      <c r="AO58" s="21" t="s">
        <v>95</v>
      </c>
      <c r="AP58" s="20">
        <f>AP59+AP65</f>
        <v>170</v>
      </c>
      <c r="AQ58" s="20">
        <f t="shared" si="2"/>
        <v>100</v>
      </c>
    </row>
    <row r="59" spans="1:43" ht="85.5" customHeight="1" x14ac:dyDescent="0.3">
      <c r="A59" s="5" t="s">
        <v>102</v>
      </c>
      <c r="B59" s="1" t="s">
        <v>18</v>
      </c>
      <c r="C59" s="1" t="s">
        <v>22</v>
      </c>
      <c r="D59" s="1" t="s">
        <v>103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"/>
      <c r="W59" s="3"/>
      <c r="X59" s="3"/>
      <c r="Y59" s="3"/>
      <c r="Z59" s="5" t="s">
        <v>102</v>
      </c>
      <c r="AA59" s="4"/>
      <c r="AB59" s="4"/>
      <c r="AC59" s="4"/>
      <c r="AD59" s="4"/>
      <c r="AE59" s="4"/>
      <c r="AF59" s="4">
        <v>20.100000000000001</v>
      </c>
      <c r="AG59" s="4"/>
      <c r="AH59" s="4"/>
      <c r="AI59" s="4"/>
      <c r="AJ59" s="4">
        <v>20.100000000000001</v>
      </c>
      <c r="AK59" s="20">
        <v>20.100000000000001</v>
      </c>
      <c r="AL59" s="20"/>
      <c r="AM59" s="20"/>
      <c r="AN59" s="20"/>
      <c r="AO59" s="21" t="s">
        <v>102</v>
      </c>
      <c r="AP59" s="20">
        <v>20.100000000000001</v>
      </c>
      <c r="AQ59" s="20">
        <f t="shared" si="2"/>
        <v>100</v>
      </c>
    </row>
    <row r="60" spans="1:43" ht="34.200000000000003" customHeight="1" x14ac:dyDescent="0.3">
      <c r="A60" s="6" t="s">
        <v>80</v>
      </c>
      <c r="B60" s="7" t="s">
        <v>18</v>
      </c>
      <c r="C60" s="7" t="s">
        <v>22</v>
      </c>
      <c r="D60" s="7" t="s">
        <v>103</v>
      </c>
      <c r="E60" s="7" t="s">
        <v>81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8"/>
      <c r="X60" s="8"/>
      <c r="Y60" s="8"/>
      <c r="Z60" s="6" t="s">
        <v>80</v>
      </c>
      <c r="AA60" s="9"/>
      <c r="AB60" s="9"/>
      <c r="AC60" s="9"/>
      <c r="AD60" s="9"/>
      <c r="AE60" s="9"/>
      <c r="AF60" s="9">
        <v>20.100000000000001</v>
      </c>
      <c r="AG60" s="9"/>
      <c r="AH60" s="9"/>
      <c r="AI60" s="9"/>
      <c r="AJ60" s="9">
        <v>20.100000000000001</v>
      </c>
      <c r="AK60" s="17">
        <v>20.100000000000001</v>
      </c>
      <c r="AL60" s="17"/>
      <c r="AM60" s="17"/>
      <c r="AN60" s="17"/>
      <c r="AO60" s="22" t="s">
        <v>80</v>
      </c>
      <c r="AP60" s="17">
        <v>20.100000000000001</v>
      </c>
      <c r="AQ60" s="20">
        <f t="shared" si="2"/>
        <v>100</v>
      </c>
    </row>
    <row r="61" spans="1:43" ht="119.7" customHeight="1" x14ac:dyDescent="0.3">
      <c r="A61" s="6" t="s">
        <v>82</v>
      </c>
      <c r="B61" s="7" t="s">
        <v>18</v>
      </c>
      <c r="C61" s="7" t="s">
        <v>22</v>
      </c>
      <c r="D61" s="7" t="s">
        <v>103</v>
      </c>
      <c r="E61" s="7" t="s">
        <v>83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6" t="s">
        <v>82</v>
      </c>
      <c r="AA61" s="9"/>
      <c r="AB61" s="9"/>
      <c r="AC61" s="9"/>
      <c r="AD61" s="9"/>
      <c r="AE61" s="9"/>
      <c r="AF61" s="9">
        <v>20.100000000000001</v>
      </c>
      <c r="AG61" s="9"/>
      <c r="AH61" s="9"/>
      <c r="AI61" s="9"/>
      <c r="AJ61" s="9">
        <v>20.100000000000001</v>
      </c>
      <c r="AK61" s="17">
        <v>20.100000000000001</v>
      </c>
      <c r="AL61" s="17"/>
      <c r="AM61" s="17"/>
      <c r="AN61" s="17"/>
      <c r="AO61" s="22" t="s">
        <v>82</v>
      </c>
      <c r="AP61" s="17">
        <v>20.100000000000001</v>
      </c>
      <c r="AQ61" s="20">
        <f t="shared" si="2"/>
        <v>100</v>
      </c>
    </row>
    <row r="62" spans="1:43" ht="153.9" customHeight="1" x14ac:dyDescent="0.3">
      <c r="A62" s="6" t="s">
        <v>97</v>
      </c>
      <c r="B62" s="7" t="s">
        <v>18</v>
      </c>
      <c r="C62" s="7" t="s">
        <v>22</v>
      </c>
      <c r="D62" s="7" t="s">
        <v>103</v>
      </c>
      <c r="E62" s="7" t="s">
        <v>98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6" t="s">
        <v>97</v>
      </c>
      <c r="AA62" s="9"/>
      <c r="AB62" s="9"/>
      <c r="AC62" s="9"/>
      <c r="AD62" s="9"/>
      <c r="AE62" s="9"/>
      <c r="AF62" s="9">
        <v>20.100000000000001</v>
      </c>
      <c r="AG62" s="9"/>
      <c r="AH62" s="9"/>
      <c r="AI62" s="9"/>
      <c r="AJ62" s="9">
        <v>20.100000000000001</v>
      </c>
      <c r="AK62" s="17">
        <v>20.100000000000001</v>
      </c>
      <c r="AL62" s="17"/>
      <c r="AM62" s="17"/>
      <c r="AN62" s="17"/>
      <c r="AO62" s="22" t="s">
        <v>97</v>
      </c>
      <c r="AP62" s="17">
        <v>20.100000000000001</v>
      </c>
      <c r="AQ62" s="20">
        <f t="shared" si="2"/>
        <v>100</v>
      </c>
    </row>
    <row r="63" spans="1:43" ht="127.8" customHeight="1" x14ac:dyDescent="0.3">
      <c r="A63" s="15" t="s">
        <v>99</v>
      </c>
      <c r="B63" s="7" t="s">
        <v>18</v>
      </c>
      <c r="C63" s="7" t="s">
        <v>22</v>
      </c>
      <c r="D63" s="7" t="s">
        <v>103</v>
      </c>
      <c r="E63" s="7" t="s">
        <v>100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8"/>
      <c r="X63" s="8"/>
      <c r="Y63" s="8"/>
      <c r="Z63" s="15" t="s">
        <v>99</v>
      </c>
      <c r="AA63" s="9"/>
      <c r="AB63" s="9"/>
      <c r="AC63" s="9"/>
      <c r="AD63" s="9"/>
      <c r="AE63" s="9"/>
      <c r="AF63" s="9">
        <v>20.100000000000001</v>
      </c>
      <c r="AG63" s="9"/>
      <c r="AH63" s="9"/>
      <c r="AI63" s="9"/>
      <c r="AJ63" s="9">
        <v>20.100000000000001</v>
      </c>
      <c r="AK63" s="17">
        <v>20.100000000000001</v>
      </c>
      <c r="AL63" s="17"/>
      <c r="AM63" s="17"/>
      <c r="AN63" s="17"/>
      <c r="AO63" s="24" t="s">
        <v>99</v>
      </c>
      <c r="AP63" s="17">
        <v>20.100000000000001</v>
      </c>
      <c r="AQ63" s="20">
        <f t="shared" si="2"/>
        <v>100</v>
      </c>
    </row>
    <row r="64" spans="1:43" ht="204" customHeight="1" x14ac:dyDescent="0.3">
      <c r="A64" s="10" t="s">
        <v>101</v>
      </c>
      <c r="B64" s="11" t="s">
        <v>18</v>
      </c>
      <c r="C64" s="11" t="s">
        <v>22</v>
      </c>
      <c r="D64" s="11" t="s">
        <v>103</v>
      </c>
      <c r="E64" s="11" t="s">
        <v>100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47</v>
      </c>
      <c r="U64" s="11"/>
      <c r="V64" s="12"/>
      <c r="W64" s="12"/>
      <c r="X64" s="12"/>
      <c r="Y64" s="12"/>
      <c r="Z64" s="10" t="s">
        <v>101</v>
      </c>
      <c r="AA64" s="13"/>
      <c r="AB64" s="13"/>
      <c r="AC64" s="13"/>
      <c r="AD64" s="13"/>
      <c r="AE64" s="13"/>
      <c r="AF64" s="13">
        <v>20.100000000000001</v>
      </c>
      <c r="AG64" s="13"/>
      <c r="AH64" s="13"/>
      <c r="AI64" s="13"/>
      <c r="AJ64" s="13">
        <v>20.100000000000001</v>
      </c>
      <c r="AK64" s="18">
        <v>20.100000000000001</v>
      </c>
      <c r="AL64" s="18"/>
      <c r="AM64" s="18"/>
      <c r="AN64" s="18"/>
      <c r="AO64" s="23" t="s">
        <v>101</v>
      </c>
      <c r="AP64" s="18">
        <v>20.100000000000001</v>
      </c>
      <c r="AQ64" s="20">
        <f t="shared" si="2"/>
        <v>100</v>
      </c>
    </row>
    <row r="65" spans="1:43" ht="68.400000000000006" customHeight="1" x14ac:dyDescent="0.3">
      <c r="A65" s="5" t="s">
        <v>104</v>
      </c>
      <c r="B65" s="1" t="s">
        <v>18</v>
      </c>
      <c r="C65" s="1" t="s">
        <v>22</v>
      </c>
      <c r="D65" s="1" t="s">
        <v>105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"/>
      <c r="W65" s="3"/>
      <c r="X65" s="3"/>
      <c r="Y65" s="3"/>
      <c r="Z65" s="5" t="s">
        <v>104</v>
      </c>
      <c r="AA65" s="4">
        <v>700</v>
      </c>
      <c r="AB65" s="4"/>
      <c r="AC65" s="4"/>
      <c r="AD65" s="4"/>
      <c r="AE65" s="4"/>
      <c r="AF65" s="4">
        <v>-550.20000000000005</v>
      </c>
      <c r="AG65" s="4"/>
      <c r="AH65" s="4"/>
      <c r="AI65" s="4"/>
      <c r="AJ65" s="4">
        <v>-550.20000000000005</v>
      </c>
      <c r="AK65" s="20">
        <v>149.9</v>
      </c>
      <c r="AL65" s="20"/>
      <c r="AM65" s="20"/>
      <c r="AN65" s="20"/>
      <c r="AO65" s="21" t="s">
        <v>104</v>
      </c>
      <c r="AP65" s="20">
        <f>AP66</f>
        <v>149.9</v>
      </c>
      <c r="AQ65" s="20">
        <f t="shared" si="2"/>
        <v>100</v>
      </c>
    </row>
    <row r="66" spans="1:43" ht="34.200000000000003" customHeight="1" x14ac:dyDescent="0.3">
      <c r="A66" s="6" t="s">
        <v>80</v>
      </c>
      <c r="B66" s="7" t="s">
        <v>18</v>
      </c>
      <c r="C66" s="7" t="s">
        <v>22</v>
      </c>
      <c r="D66" s="7" t="s">
        <v>105</v>
      </c>
      <c r="E66" s="7" t="s">
        <v>81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8"/>
      <c r="Z66" s="6" t="s">
        <v>80</v>
      </c>
      <c r="AA66" s="9">
        <v>700</v>
      </c>
      <c r="AB66" s="9"/>
      <c r="AC66" s="9"/>
      <c r="AD66" s="9"/>
      <c r="AE66" s="9"/>
      <c r="AF66" s="9">
        <v>-550.20000000000005</v>
      </c>
      <c r="AG66" s="9"/>
      <c r="AH66" s="9"/>
      <c r="AI66" s="9"/>
      <c r="AJ66" s="9">
        <v>-550.20000000000005</v>
      </c>
      <c r="AK66" s="17">
        <v>149.9</v>
      </c>
      <c r="AL66" s="17"/>
      <c r="AM66" s="17"/>
      <c r="AN66" s="17"/>
      <c r="AO66" s="22" t="s">
        <v>80</v>
      </c>
      <c r="AP66" s="17">
        <f>AP67</f>
        <v>149.9</v>
      </c>
      <c r="AQ66" s="20">
        <f t="shared" si="2"/>
        <v>100</v>
      </c>
    </row>
    <row r="67" spans="1:43" ht="119.7" customHeight="1" x14ac:dyDescent="0.3">
      <c r="A67" s="6" t="s">
        <v>82</v>
      </c>
      <c r="B67" s="7" t="s">
        <v>18</v>
      </c>
      <c r="C67" s="7" t="s">
        <v>22</v>
      </c>
      <c r="D67" s="7" t="s">
        <v>105</v>
      </c>
      <c r="E67" s="7" t="s">
        <v>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8"/>
      <c r="Z67" s="6" t="s">
        <v>82</v>
      </c>
      <c r="AA67" s="9">
        <v>700</v>
      </c>
      <c r="AB67" s="9"/>
      <c r="AC67" s="9"/>
      <c r="AD67" s="9"/>
      <c r="AE67" s="9"/>
      <c r="AF67" s="9">
        <v>-550.20000000000005</v>
      </c>
      <c r="AG67" s="9"/>
      <c r="AH67" s="9"/>
      <c r="AI67" s="9"/>
      <c r="AJ67" s="9">
        <v>-550.20000000000005</v>
      </c>
      <c r="AK67" s="17">
        <v>149.9</v>
      </c>
      <c r="AL67" s="17"/>
      <c r="AM67" s="17"/>
      <c r="AN67" s="17"/>
      <c r="AO67" s="22" t="s">
        <v>82</v>
      </c>
      <c r="AP67" s="17">
        <f>AP68</f>
        <v>149.9</v>
      </c>
      <c r="AQ67" s="20">
        <f t="shared" si="2"/>
        <v>100</v>
      </c>
    </row>
    <row r="68" spans="1:43" ht="153.9" customHeight="1" x14ac:dyDescent="0.3">
      <c r="A68" s="6" t="s">
        <v>97</v>
      </c>
      <c r="B68" s="7" t="s">
        <v>18</v>
      </c>
      <c r="C68" s="7" t="s">
        <v>22</v>
      </c>
      <c r="D68" s="7" t="s">
        <v>105</v>
      </c>
      <c r="E68" s="7" t="s">
        <v>98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8"/>
      <c r="Z68" s="6" t="s">
        <v>97</v>
      </c>
      <c r="AA68" s="9">
        <v>700</v>
      </c>
      <c r="AB68" s="9"/>
      <c r="AC68" s="9"/>
      <c r="AD68" s="9"/>
      <c r="AE68" s="9"/>
      <c r="AF68" s="9">
        <v>-550.20000000000005</v>
      </c>
      <c r="AG68" s="9"/>
      <c r="AH68" s="9"/>
      <c r="AI68" s="9"/>
      <c r="AJ68" s="9">
        <v>-550.20000000000005</v>
      </c>
      <c r="AK68" s="17">
        <v>149.9</v>
      </c>
      <c r="AL68" s="17"/>
      <c r="AM68" s="17"/>
      <c r="AN68" s="17"/>
      <c r="AO68" s="22" t="s">
        <v>97</v>
      </c>
      <c r="AP68" s="17">
        <f>AP69</f>
        <v>149.9</v>
      </c>
      <c r="AQ68" s="20">
        <f t="shared" si="2"/>
        <v>100</v>
      </c>
    </row>
    <row r="69" spans="1:43" ht="188.1" customHeight="1" x14ac:dyDescent="0.3">
      <c r="A69" s="15" t="s">
        <v>99</v>
      </c>
      <c r="B69" s="7" t="s">
        <v>18</v>
      </c>
      <c r="C69" s="7" t="s">
        <v>22</v>
      </c>
      <c r="D69" s="7" t="s">
        <v>105</v>
      </c>
      <c r="E69" s="7" t="s">
        <v>100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8"/>
      <c r="Z69" s="15" t="s">
        <v>99</v>
      </c>
      <c r="AA69" s="9">
        <v>700</v>
      </c>
      <c r="AB69" s="9"/>
      <c r="AC69" s="9"/>
      <c r="AD69" s="9"/>
      <c r="AE69" s="9"/>
      <c r="AF69" s="9">
        <v>-550.20000000000005</v>
      </c>
      <c r="AG69" s="9"/>
      <c r="AH69" s="9"/>
      <c r="AI69" s="9"/>
      <c r="AJ69" s="9">
        <v>-550.20000000000005</v>
      </c>
      <c r="AK69" s="17">
        <v>149.9</v>
      </c>
      <c r="AL69" s="17"/>
      <c r="AM69" s="17"/>
      <c r="AN69" s="17"/>
      <c r="AO69" s="24" t="s">
        <v>99</v>
      </c>
      <c r="AP69" s="17">
        <f>AP70</f>
        <v>149.9</v>
      </c>
      <c r="AQ69" s="20">
        <f t="shared" si="2"/>
        <v>100</v>
      </c>
    </row>
    <row r="70" spans="1:43" ht="239.4" customHeight="1" x14ac:dyDescent="0.3">
      <c r="A70" s="10" t="s">
        <v>101</v>
      </c>
      <c r="B70" s="11" t="s">
        <v>18</v>
      </c>
      <c r="C70" s="11" t="s">
        <v>22</v>
      </c>
      <c r="D70" s="11" t="s">
        <v>105</v>
      </c>
      <c r="E70" s="11" t="s">
        <v>100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47</v>
      </c>
      <c r="U70" s="11"/>
      <c r="V70" s="12"/>
      <c r="W70" s="12"/>
      <c r="X70" s="12"/>
      <c r="Y70" s="12"/>
      <c r="Z70" s="10" t="s">
        <v>101</v>
      </c>
      <c r="AA70" s="13">
        <v>700</v>
      </c>
      <c r="AB70" s="13"/>
      <c r="AC70" s="13"/>
      <c r="AD70" s="13"/>
      <c r="AE70" s="13"/>
      <c r="AF70" s="13">
        <v>-550.20000000000005</v>
      </c>
      <c r="AG70" s="13"/>
      <c r="AH70" s="13"/>
      <c r="AI70" s="13"/>
      <c r="AJ70" s="13">
        <v>-550.20000000000005</v>
      </c>
      <c r="AK70" s="18">
        <v>149.9</v>
      </c>
      <c r="AL70" s="18"/>
      <c r="AM70" s="18"/>
      <c r="AN70" s="18"/>
      <c r="AO70" s="23" t="s">
        <v>101</v>
      </c>
      <c r="AP70" s="18">
        <v>149.9</v>
      </c>
      <c r="AQ70" s="20">
        <f t="shared" si="2"/>
        <v>100</v>
      </c>
    </row>
    <row r="71" spans="1:43" ht="17.100000000000001" customHeight="1" x14ac:dyDescent="0.3">
      <c r="A71" s="5" t="s">
        <v>106</v>
      </c>
      <c r="B71" s="1" t="s">
        <v>18</v>
      </c>
      <c r="C71" s="1" t="s">
        <v>31</v>
      </c>
      <c r="D71" s="1" t="s">
        <v>21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"/>
      <c r="W71" s="3"/>
      <c r="X71" s="3"/>
      <c r="Y71" s="3"/>
      <c r="Z71" s="5" t="s">
        <v>106</v>
      </c>
      <c r="AA71" s="4">
        <v>16828.2</v>
      </c>
      <c r="AB71" s="4"/>
      <c r="AC71" s="4">
        <v>3972.8</v>
      </c>
      <c r="AD71" s="4"/>
      <c r="AE71" s="4">
        <v>4156.5</v>
      </c>
      <c r="AF71" s="4">
        <v>7439</v>
      </c>
      <c r="AG71" s="4"/>
      <c r="AH71" s="4">
        <v>1750.6</v>
      </c>
      <c r="AI71" s="4"/>
      <c r="AJ71" s="4">
        <v>7091.4</v>
      </c>
      <c r="AK71" s="20">
        <f>AK72+AK88</f>
        <v>24267.200000000001</v>
      </c>
      <c r="AL71" s="20"/>
      <c r="AM71" s="20">
        <v>5723.4</v>
      </c>
      <c r="AN71" s="20"/>
      <c r="AO71" s="21" t="s">
        <v>106</v>
      </c>
      <c r="AP71" s="20">
        <f>AP72+AP88</f>
        <v>23332.1</v>
      </c>
      <c r="AQ71" s="20">
        <f t="shared" ref="AQ71:AQ134" si="3">AP71/AK71%</f>
        <v>96.146650623063223</v>
      </c>
    </row>
    <row r="72" spans="1:43" ht="34.200000000000003" customHeight="1" x14ac:dyDescent="0.3">
      <c r="A72" s="5" t="s">
        <v>107</v>
      </c>
      <c r="B72" s="1" t="s">
        <v>18</v>
      </c>
      <c r="C72" s="1" t="s">
        <v>31</v>
      </c>
      <c r="D72" s="1" t="s">
        <v>96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"/>
      <c r="W72" s="3"/>
      <c r="X72" s="3"/>
      <c r="Y72" s="3"/>
      <c r="Z72" s="5" t="s">
        <v>107</v>
      </c>
      <c r="AA72" s="4">
        <v>15828.2</v>
      </c>
      <c r="AB72" s="4"/>
      <c r="AC72" s="4">
        <v>3972.8</v>
      </c>
      <c r="AD72" s="4"/>
      <c r="AE72" s="4">
        <v>4156.5</v>
      </c>
      <c r="AF72" s="4">
        <v>7766</v>
      </c>
      <c r="AG72" s="4"/>
      <c r="AH72" s="4">
        <v>1750.6</v>
      </c>
      <c r="AI72" s="4"/>
      <c r="AJ72" s="4">
        <v>7418.4</v>
      </c>
      <c r="AK72" s="20">
        <f>AK73</f>
        <v>23594.2</v>
      </c>
      <c r="AL72" s="20"/>
      <c r="AM72" s="20">
        <v>5723.4</v>
      </c>
      <c r="AN72" s="20"/>
      <c r="AO72" s="21" t="s">
        <v>107</v>
      </c>
      <c r="AP72" s="20">
        <f>AP73</f>
        <v>22659.1</v>
      </c>
      <c r="AQ72" s="20">
        <f t="shared" si="3"/>
        <v>96.036737842351073</v>
      </c>
    </row>
    <row r="73" spans="1:43" ht="34.200000000000003" customHeight="1" x14ac:dyDescent="0.3">
      <c r="A73" s="6" t="s">
        <v>80</v>
      </c>
      <c r="B73" s="7" t="s">
        <v>18</v>
      </c>
      <c r="C73" s="7" t="s">
        <v>31</v>
      </c>
      <c r="D73" s="7" t="s">
        <v>96</v>
      </c>
      <c r="E73" s="7" t="s">
        <v>81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6" t="s">
        <v>80</v>
      </c>
      <c r="AA73" s="9">
        <v>15828.2</v>
      </c>
      <c r="AB73" s="9"/>
      <c r="AC73" s="9">
        <v>3972.8</v>
      </c>
      <c r="AD73" s="9"/>
      <c r="AE73" s="9">
        <v>4156.5</v>
      </c>
      <c r="AF73" s="9">
        <v>7766</v>
      </c>
      <c r="AG73" s="9"/>
      <c r="AH73" s="9">
        <v>1750.6</v>
      </c>
      <c r="AI73" s="9"/>
      <c r="AJ73" s="9">
        <v>7418.4</v>
      </c>
      <c r="AK73" s="17">
        <f>AK74</f>
        <v>23594.2</v>
      </c>
      <c r="AL73" s="17"/>
      <c r="AM73" s="17">
        <v>5723.4</v>
      </c>
      <c r="AN73" s="17"/>
      <c r="AO73" s="22" t="s">
        <v>80</v>
      </c>
      <c r="AP73" s="17">
        <f>AP74</f>
        <v>22659.1</v>
      </c>
      <c r="AQ73" s="20">
        <f t="shared" si="3"/>
        <v>96.036737842351073</v>
      </c>
    </row>
    <row r="74" spans="1:43" ht="119.7" customHeight="1" x14ac:dyDescent="0.3">
      <c r="A74" s="6" t="s">
        <v>82</v>
      </c>
      <c r="B74" s="7" t="s">
        <v>18</v>
      </c>
      <c r="C74" s="7" t="s">
        <v>31</v>
      </c>
      <c r="D74" s="7" t="s">
        <v>96</v>
      </c>
      <c r="E74" s="7" t="s">
        <v>83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8"/>
      <c r="Z74" s="6" t="s">
        <v>82</v>
      </c>
      <c r="AA74" s="9">
        <v>15828.2</v>
      </c>
      <c r="AB74" s="9"/>
      <c r="AC74" s="9">
        <v>3972.8</v>
      </c>
      <c r="AD74" s="9"/>
      <c r="AE74" s="9">
        <v>4156.5</v>
      </c>
      <c r="AF74" s="9">
        <v>7766</v>
      </c>
      <c r="AG74" s="9"/>
      <c r="AH74" s="9">
        <v>1750.6</v>
      </c>
      <c r="AI74" s="9"/>
      <c r="AJ74" s="9">
        <v>7418.4</v>
      </c>
      <c r="AK74" s="17">
        <f>AK75</f>
        <v>23594.2</v>
      </c>
      <c r="AL74" s="17"/>
      <c r="AM74" s="17">
        <v>5723.4</v>
      </c>
      <c r="AN74" s="17"/>
      <c r="AO74" s="22" t="s">
        <v>82</v>
      </c>
      <c r="AP74" s="17">
        <f>AP75</f>
        <v>22659.1</v>
      </c>
      <c r="AQ74" s="20">
        <f t="shared" si="3"/>
        <v>96.036737842351073</v>
      </c>
    </row>
    <row r="75" spans="1:43" ht="168" customHeight="1" x14ac:dyDescent="0.3">
      <c r="A75" s="15" t="s">
        <v>108</v>
      </c>
      <c r="B75" s="7" t="s">
        <v>18</v>
      </c>
      <c r="C75" s="7" t="s">
        <v>31</v>
      </c>
      <c r="D75" s="7" t="s">
        <v>96</v>
      </c>
      <c r="E75" s="7" t="s">
        <v>109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8"/>
      <c r="Z75" s="15" t="s">
        <v>108</v>
      </c>
      <c r="AA75" s="9">
        <v>15828.2</v>
      </c>
      <c r="AB75" s="9"/>
      <c r="AC75" s="9">
        <v>3972.8</v>
      </c>
      <c r="AD75" s="9"/>
      <c r="AE75" s="9">
        <v>4156.5</v>
      </c>
      <c r="AF75" s="9">
        <v>7766</v>
      </c>
      <c r="AG75" s="9"/>
      <c r="AH75" s="9">
        <v>1750.6</v>
      </c>
      <c r="AI75" s="9"/>
      <c r="AJ75" s="9">
        <v>7418.4</v>
      </c>
      <c r="AK75" s="17">
        <v>23594.2</v>
      </c>
      <c r="AL75" s="17"/>
      <c r="AM75" s="17">
        <v>5723.4</v>
      </c>
      <c r="AN75" s="17"/>
      <c r="AO75" s="24" t="s">
        <v>108</v>
      </c>
      <c r="AP75" s="17">
        <v>22659.1</v>
      </c>
      <c r="AQ75" s="20">
        <f t="shared" si="3"/>
        <v>96.036737842351073</v>
      </c>
    </row>
    <row r="76" spans="1:43" ht="225.6" customHeight="1" x14ac:dyDescent="0.3">
      <c r="A76" s="15" t="s">
        <v>110</v>
      </c>
      <c r="B76" s="7" t="s">
        <v>18</v>
      </c>
      <c r="C76" s="7" t="s">
        <v>31</v>
      </c>
      <c r="D76" s="7" t="s">
        <v>96</v>
      </c>
      <c r="E76" s="7" t="s">
        <v>111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8"/>
      <c r="X76" s="8"/>
      <c r="Y76" s="8"/>
      <c r="Z76" s="15" t="s">
        <v>110</v>
      </c>
      <c r="AA76" s="9">
        <v>2573.9</v>
      </c>
      <c r="AB76" s="9"/>
      <c r="AC76" s="9"/>
      <c r="AD76" s="9"/>
      <c r="AE76" s="9"/>
      <c r="AF76" s="9">
        <v>7689.5</v>
      </c>
      <c r="AG76" s="9"/>
      <c r="AH76" s="9"/>
      <c r="AI76" s="9"/>
      <c r="AJ76" s="9">
        <v>7689.5</v>
      </c>
      <c r="AK76" s="17">
        <v>10263.4</v>
      </c>
      <c r="AL76" s="17"/>
      <c r="AM76" s="17"/>
      <c r="AN76" s="17"/>
      <c r="AO76" s="24" t="s">
        <v>110</v>
      </c>
      <c r="AP76" s="17">
        <f>AP77</f>
        <v>9975.4</v>
      </c>
      <c r="AQ76" s="20">
        <f t="shared" si="3"/>
        <v>97.193912348734329</v>
      </c>
    </row>
    <row r="77" spans="1:43" ht="211.8" customHeight="1" x14ac:dyDescent="0.3">
      <c r="A77" s="10" t="s">
        <v>112</v>
      </c>
      <c r="B77" s="11" t="s">
        <v>18</v>
      </c>
      <c r="C77" s="11" t="s">
        <v>31</v>
      </c>
      <c r="D77" s="11" t="s">
        <v>96</v>
      </c>
      <c r="E77" s="11" t="s">
        <v>111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 t="s">
        <v>47</v>
      </c>
      <c r="U77" s="11"/>
      <c r="V77" s="12"/>
      <c r="W77" s="12"/>
      <c r="X77" s="12"/>
      <c r="Y77" s="12"/>
      <c r="Z77" s="10" t="s">
        <v>112</v>
      </c>
      <c r="AA77" s="13">
        <v>2573.9</v>
      </c>
      <c r="AB77" s="13"/>
      <c r="AC77" s="13"/>
      <c r="AD77" s="13"/>
      <c r="AE77" s="13"/>
      <c r="AF77" s="13">
        <v>7689.5</v>
      </c>
      <c r="AG77" s="13"/>
      <c r="AH77" s="13"/>
      <c r="AI77" s="13"/>
      <c r="AJ77" s="13">
        <v>7689.5</v>
      </c>
      <c r="AK77" s="18">
        <v>10263.4</v>
      </c>
      <c r="AL77" s="18"/>
      <c r="AM77" s="18"/>
      <c r="AN77" s="18"/>
      <c r="AO77" s="23" t="s">
        <v>112</v>
      </c>
      <c r="AP77" s="18">
        <v>9975.4</v>
      </c>
      <c r="AQ77" s="20">
        <f t="shared" si="3"/>
        <v>97.193912348734329</v>
      </c>
    </row>
    <row r="78" spans="1:43" ht="252" customHeight="1" x14ac:dyDescent="0.3">
      <c r="A78" s="15" t="s">
        <v>113</v>
      </c>
      <c r="B78" s="7" t="s">
        <v>18</v>
      </c>
      <c r="C78" s="7" t="s">
        <v>31</v>
      </c>
      <c r="D78" s="7" t="s">
        <v>96</v>
      </c>
      <c r="E78" s="7" t="s">
        <v>114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8"/>
      <c r="X78" s="8"/>
      <c r="Y78" s="8"/>
      <c r="Z78" s="15" t="s">
        <v>113</v>
      </c>
      <c r="AA78" s="9">
        <v>5125</v>
      </c>
      <c r="AB78" s="9"/>
      <c r="AC78" s="9"/>
      <c r="AD78" s="9"/>
      <c r="AE78" s="9"/>
      <c r="AF78" s="9">
        <v>-1372.5</v>
      </c>
      <c r="AG78" s="9"/>
      <c r="AH78" s="9"/>
      <c r="AI78" s="9"/>
      <c r="AJ78" s="9">
        <v>30.6</v>
      </c>
      <c r="AK78" s="17">
        <v>3752.5</v>
      </c>
      <c r="AL78" s="17"/>
      <c r="AM78" s="17"/>
      <c r="AN78" s="17"/>
      <c r="AO78" s="24" t="s">
        <v>113</v>
      </c>
      <c r="AP78" s="17">
        <v>3752.5</v>
      </c>
      <c r="AQ78" s="20">
        <f t="shared" si="3"/>
        <v>100</v>
      </c>
    </row>
    <row r="79" spans="1:43" ht="292.2" customHeight="1" x14ac:dyDescent="0.3">
      <c r="A79" s="10" t="s">
        <v>115</v>
      </c>
      <c r="B79" s="11" t="s">
        <v>18</v>
      </c>
      <c r="C79" s="11" t="s">
        <v>31</v>
      </c>
      <c r="D79" s="11" t="s">
        <v>96</v>
      </c>
      <c r="E79" s="11" t="s">
        <v>114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 t="s">
        <v>47</v>
      </c>
      <c r="U79" s="11"/>
      <c r="V79" s="12"/>
      <c r="W79" s="12"/>
      <c r="X79" s="12"/>
      <c r="Y79" s="12"/>
      <c r="Z79" s="10" t="s">
        <v>115</v>
      </c>
      <c r="AA79" s="13">
        <v>5125</v>
      </c>
      <c r="AB79" s="13"/>
      <c r="AC79" s="13"/>
      <c r="AD79" s="13"/>
      <c r="AE79" s="13"/>
      <c r="AF79" s="13">
        <v>-1372.5</v>
      </c>
      <c r="AG79" s="13"/>
      <c r="AH79" s="13"/>
      <c r="AI79" s="13"/>
      <c r="AJ79" s="13">
        <v>30.6</v>
      </c>
      <c r="AK79" s="18">
        <v>3752.5</v>
      </c>
      <c r="AL79" s="18"/>
      <c r="AM79" s="18"/>
      <c r="AN79" s="18"/>
      <c r="AO79" s="23" t="s">
        <v>115</v>
      </c>
      <c r="AP79" s="18">
        <v>3752.5</v>
      </c>
      <c r="AQ79" s="20">
        <f t="shared" si="3"/>
        <v>100</v>
      </c>
    </row>
    <row r="80" spans="1:43" ht="223.2" customHeight="1" x14ac:dyDescent="0.3">
      <c r="A80" s="15" t="s">
        <v>116</v>
      </c>
      <c r="B80" s="7" t="s">
        <v>18</v>
      </c>
      <c r="C80" s="7" t="s">
        <v>31</v>
      </c>
      <c r="D80" s="7" t="s">
        <v>96</v>
      </c>
      <c r="E80" s="7" t="s">
        <v>117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8"/>
      <c r="X80" s="8"/>
      <c r="Y80" s="8"/>
      <c r="Z80" s="15" t="s">
        <v>116</v>
      </c>
      <c r="AA80" s="9"/>
      <c r="AB80" s="9"/>
      <c r="AC80" s="9"/>
      <c r="AD80" s="9"/>
      <c r="AE80" s="9"/>
      <c r="AF80" s="9">
        <v>2397.4</v>
      </c>
      <c r="AG80" s="9"/>
      <c r="AH80" s="9">
        <v>2081.1999999999998</v>
      </c>
      <c r="AI80" s="9"/>
      <c r="AJ80" s="9">
        <v>316.2</v>
      </c>
      <c r="AK80" s="17">
        <v>2397.4</v>
      </c>
      <c r="AL80" s="17"/>
      <c r="AM80" s="17">
        <v>2081.1999999999998</v>
      </c>
      <c r="AN80" s="17"/>
      <c r="AO80" s="24" t="s">
        <v>116</v>
      </c>
      <c r="AP80" s="17">
        <f>AP81</f>
        <v>1750.3</v>
      </c>
      <c r="AQ80" s="20">
        <f t="shared" si="3"/>
        <v>73.008258947192786</v>
      </c>
    </row>
    <row r="81" spans="1:43" ht="307.95" customHeight="1" x14ac:dyDescent="0.3">
      <c r="A81" s="10" t="s">
        <v>118</v>
      </c>
      <c r="B81" s="11" t="s">
        <v>18</v>
      </c>
      <c r="C81" s="11" t="s">
        <v>31</v>
      </c>
      <c r="D81" s="11" t="s">
        <v>96</v>
      </c>
      <c r="E81" s="11" t="s">
        <v>117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 t="s">
        <v>47</v>
      </c>
      <c r="U81" s="11"/>
      <c r="V81" s="12"/>
      <c r="W81" s="12"/>
      <c r="X81" s="12"/>
      <c r="Y81" s="12"/>
      <c r="Z81" s="10" t="s">
        <v>118</v>
      </c>
      <c r="AA81" s="13"/>
      <c r="AB81" s="13"/>
      <c r="AC81" s="13"/>
      <c r="AD81" s="13"/>
      <c r="AE81" s="13"/>
      <c r="AF81" s="13">
        <v>2397.4</v>
      </c>
      <c r="AG81" s="13"/>
      <c r="AH81" s="13">
        <v>2081.1999999999998</v>
      </c>
      <c r="AI81" s="13"/>
      <c r="AJ81" s="13">
        <v>316.2</v>
      </c>
      <c r="AK81" s="18">
        <v>2397.4</v>
      </c>
      <c r="AL81" s="18"/>
      <c r="AM81" s="18">
        <v>2081.1999999999998</v>
      </c>
      <c r="AN81" s="18"/>
      <c r="AO81" s="23" t="s">
        <v>118</v>
      </c>
      <c r="AP81" s="18">
        <v>1750.3</v>
      </c>
      <c r="AQ81" s="20">
        <f t="shared" si="3"/>
        <v>73.008258947192786</v>
      </c>
    </row>
    <row r="82" spans="1:43" ht="256.5" customHeight="1" x14ac:dyDescent="0.3">
      <c r="A82" s="15" t="s">
        <v>116</v>
      </c>
      <c r="B82" s="7" t="s">
        <v>18</v>
      </c>
      <c r="C82" s="7" t="s">
        <v>31</v>
      </c>
      <c r="D82" s="7" t="s">
        <v>96</v>
      </c>
      <c r="E82" s="7" t="s">
        <v>119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8"/>
      <c r="Z82" s="15" t="s">
        <v>116</v>
      </c>
      <c r="AA82" s="9">
        <v>3627.6</v>
      </c>
      <c r="AB82" s="9"/>
      <c r="AC82" s="9">
        <v>1059.3</v>
      </c>
      <c r="AD82" s="9"/>
      <c r="AE82" s="9">
        <v>2568.3000000000002</v>
      </c>
      <c r="AF82" s="9">
        <v>-1132</v>
      </c>
      <c r="AG82" s="9"/>
      <c r="AH82" s="9">
        <v>-330.6</v>
      </c>
      <c r="AI82" s="9"/>
      <c r="AJ82" s="9">
        <v>-801.5</v>
      </c>
      <c r="AK82" s="17">
        <v>2495.6</v>
      </c>
      <c r="AL82" s="17"/>
      <c r="AM82" s="17">
        <v>728.7</v>
      </c>
      <c r="AN82" s="17"/>
      <c r="AO82" s="24" t="s">
        <v>116</v>
      </c>
      <c r="AP82" s="17">
        <v>2495.6</v>
      </c>
      <c r="AQ82" s="20">
        <f t="shared" si="3"/>
        <v>100</v>
      </c>
    </row>
    <row r="83" spans="1:43" ht="205.2" customHeight="1" x14ac:dyDescent="0.3">
      <c r="A83" s="10" t="s">
        <v>118</v>
      </c>
      <c r="B83" s="11" t="s">
        <v>18</v>
      </c>
      <c r="C83" s="11" t="s">
        <v>31</v>
      </c>
      <c r="D83" s="11" t="s">
        <v>96</v>
      </c>
      <c r="E83" s="11" t="s">
        <v>119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 t="s">
        <v>47</v>
      </c>
      <c r="U83" s="11"/>
      <c r="V83" s="12"/>
      <c r="W83" s="12"/>
      <c r="X83" s="12"/>
      <c r="Y83" s="12"/>
      <c r="Z83" s="10" t="s">
        <v>118</v>
      </c>
      <c r="AA83" s="13">
        <v>3627.6</v>
      </c>
      <c r="AB83" s="13"/>
      <c r="AC83" s="13">
        <v>1059.3</v>
      </c>
      <c r="AD83" s="13"/>
      <c r="AE83" s="13">
        <v>2568.3000000000002</v>
      </c>
      <c r="AF83" s="13">
        <v>-1132</v>
      </c>
      <c r="AG83" s="13"/>
      <c r="AH83" s="13">
        <v>-330.6</v>
      </c>
      <c r="AI83" s="13"/>
      <c r="AJ83" s="13">
        <v>-801.5</v>
      </c>
      <c r="AK83" s="18">
        <v>2495.6</v>
      </c>
      <c r="AL83" s="18"/>
      <c r="AM83" s="18">
        <v>728.7</v>
      </c>
      <c r="AN83" s="18"/>
      <c r="AO83" s="23" t="s">
        <v>118</v>
      </c>
      <c r="AP83" s="18">
        <v>2495.6</v>
      </c>
      <c r="AQ83" s="20">
        <f t="shared" si="3"/>
        <v>100</v>
      </c>
    </row>
    <row r="84" spans="1:43" ht="256.5" customHeight="1" x14ac:dyDescent="0.3">
      <c r="A84" s="15" t="s">
        <v>116</v>
      </c>
      <c r="B84" s="7" t="s">
        <v>18</v>
      </c>
      <c r="C84" s="7" t="s">
        <v>31</v>
      </c>
      <c r="D84" s="7" t="s">
        <v>96</v>
      </c>
      <c r="E84" s="7" t="s">
        <v>120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8"/>
      <c r="Y84" s="8"/>
      <c r="Z84" s="15" t="s">
        <v>116</v>
      </c>
      <c r="AA84" s="9">
        <v>3028</v>
      </c>
      <c r="AB84" s="9"/>
      <c r="AC84" s="9">
        <v>1513.5</v>
      </c>
      <c r="AD84" s="9"/>
      <c r="AE84" s="9">
        <v>1514.5</v>
      </c>
      <c r="AF84" s="9">
        <v>183.6</v>
      </c>
      <c r="AG84" s="9"/>
      <c r="AH84" s="9"/>
      <c r="AI84" s="9"/>
      <c r="AJ84" s="9">
        <v>183.6</v>
      </c>
      <c r="AK84" s="17">
        <v>3211.6</v>
      </c>
      <c r="AL84" s="17"/>
      <c r="AM84" s="17">
        <v>1513.5</v>
      </c>
      <c r="AN84" s="17"/>
      <c r="AO84" s="24" t="s">
        <v>116</v>
      </c>
      <c r="AP84" s="17">
        <v>3211.6</v>
      </c>
      <c r="AQ84" s="20">
        <f t="shared" si="3"/>
        <v>100</v>
      </c>
    </row>
    <row r="85" spans="1:43" ht="307.95" customHeight="1" x14ac:dyDescent="0.3">
      <c r="A85" s="10" t="s">
        <v>118</v>
      </c>
      <c r="B85" s="11" t="s">
        <v>18</v>
      </c>
      <c r="C85" s="11" t="s">
        <v>31</v>
      </c>
      <c r="D85" s="11" t="s">
        <v>96</v>
      </c>
      <c r="E85" s="11" t="s">
        <v>120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 t="s">
        <v>47</v>
      </c>
      <c r="U85" s="11"/>
      <c r="V85" s="12"/>
      <c r="W85" s="12"/>
      <c r="X85" s="12"/>
      <c r="Y85" s="12"/>
      <c r="Z85" s="10" t="s">
        <v>118</v>
      </c>
      <c r="AA85" s="13">
        <v>3028</v>
      </c>
      <c r="AB85" s="13"/>
      <c r="AC85" s="13">
        <v>1513.5</v>
      </c>
      <c r="AD85" s="13"/>
      <c r="AE85" s="13">
        <v>1514.5</v>
      </c>
      <c r="AF85" s="13">
        <v>183.6</v>
      </c>
      <c r="AG85" s="13"/>
      <c r="AH85" s="13"/>
      <c r="AI85" s="13"/>
      <c r="AJ85" s="13">
        <v>183.6</v>
      </c>
      <c r="AK85" s="18">
        <v>3211.6</v>
      </c>
      <c r="AL85" s="18"/>
      <c r="AM85" s="18">
        <v>1513.5</v>
      </c>
      <c r="AN85" s="18"/>
      <c r="AO85" s="23" t="s">
        <v>118</v>
      </c>
      <c r="AP85" s="18">
        <v>3211.6</v>
      </c>
      <c r="AQ85" s="20">
        <f t="shared" si="3"/>
        <v>100</v>
      </c>
    </row>
    <row r="86" spans="1:43" ht="261" customHeight="1" x14ac:dyDescent="0.3">
      <c r="A86" s="15" t="s">
        <v>113</v>
      </c>
      <c r="B86" s="7" t="s">
        <v>18</v>
      </c>
      <c r="C86" s="7" t="s">
        <v>31</v>
      </c>
      <c r="D86" s="7" t="s">
        <v>96</v>
      </c>
      <c r="E86" s="7" t="s">
        <v>121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8"/>
      <c r="Y86" s="8"/>
      <c r="Z86" s="15" t="s">
        <v>113</v>
      </c>
      <c r="AA86" s="9">
        <v>1473.7</v>
      </c>
      <c r="AB86" s="9"/>
      <c r="AC86" s="9">
        <v>1400</v>
      </c>
      <c r="AD86" s="9"/>
      <c r="AE86" s="9">
        <v>73.7</v>
      </c>
      <c r="AF86" s="9"/>
      <c r="AG86" s="9"/>
      <c r="AH86" s="9"/>
      <c r="AI86" s="9"/>
      <c r="AJ86" s="9"/>
      <c r="AK86" s="17">
        <v>1473.7</v>
      </c>
      <c r="AL86" s="17"/>
      <c r="AM86" s="17">
        <v>1400</v>
      </c>
      <c r="AN86" s="17"/>
      <c r="AO86" s="24" t="s">
        <v>113</v>
      </c>
      <c r="AP86" s="17">
        <v>1473.7</v>
      </c>
      <c r="AQ86" s="20">
        <f t="shared" si="3"/>
        <v>100</v>
      </c>
    </row>
    <row r="87" spans="1:43" ht="262.2" customHeight="1" x14ac:dyDescent="0.3">
      <c r="A87" s="10" t="s">
        <v>115</v>
      </c>
      <c r="B87" s="11" t="s">
        <v>18</v>
      </c>
      <c r="C87" s="11" t="s">
        <v>31</v>
      </c>
      <c r="D87" s="11" t="s">
        <v>96</v>
      </c>
      <c r="E87" s="11" t="s">
        <v>121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 t="s">
        <v>47</v>
      </c>
      <c r="U87" s="11"/>
      <c r="V87" s="12"/>
      <c r="W87" s="12"/>
      <c r="X87" s="12"/>
      <c r="Y87" s="12"/>
      <c r="Z87" s="10" t="s">
        <v>115</v>
      </c>
      <c r="AA87" s="13">
        <v>1473.7</v>
      </c>
      <c r="AB87" s="13"/>
      <c r="AC87" s="13">
        <v>1400</v>
      </c>
      <c r="AD87" s="13"/>
      <c r="AE87" s="13">
        <v>73.7</v>
      </c>
      <c r="AF87" s="13"/>
      <c r="AG87" s="13"/>
      <c r="AH87" s="13"/>
      <c r="AI87" s="13"/>
      <c r="AJ87" s="13"/>
      <c r="AK87" s="18">
        <v>1473.7</v>
      </c>
      <c r="AL87" s="18"/>
      <c r="AM87" s="18">
        <v>1400</v>
      </c>
      <c r="AN87" s="18"/>
      <c r="AO87" s="23" t="s">
        <v>115</v>
      </c>
      <c r="AP87" s="18">
        <v>1473.7</v>
      </c>
      <c r="AQ87" s="20">
        <f t="shared" si="3"/>
        <v>100</v>
      </c>
    </row>
    <row r="88" spans="1:43" ht="34.200000000000003" customHeight="1" x14ac:dyDescent="0.3">
      <c r="A88" s="5" t="s">
        <v>122</v>
      </c>
      <c r="B88" s="1" t="s">
        <v>18</v>
      </c>
      <c r="C88" s="1" t="s">
        <v>31</v>
      </c>
      <c r="D88" s="1" t="s">
        <v>123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"/>
      <c r="W88" s="3"/>
      <c r="X88" s="3"/>
      <c r="Y88" s="3"/>
      <c r="Z88" s="5" t="s">
        <v>122</v>
      </c>
      <c r="AA88" s="4">
        <v>1000</v>
      </c>
      <c r="AB88" s="4"/>
      <c r="AC88" s="4"/>
      <c r="AD88" s="4"/>
      <c r="AE88" s="4"/>
      <c r="AF88" s="4">
        <v>-327</v>
      </c>
      <c r="AG88" s="4"/>
      <c r="AH88" s="4"/>
      <c r="AI88" s="4"/>
      <c r="AJ88" s="4">
        <v>-327</v>
      </c>
      <c r="AK88" s="20">
        <v>673</v>
      </c>
      <c r="AL88" s="20"/>
      <c r="AM88" s="20"/>
      <c r="AN88" s="20"/>
      <c r="AO88" s="21" t="s">
        <v>122</v>
      </c>
      <c r="AP88" s="20">
        <v>673</v>
      </c>
      <c r="AQ88" s="20">
        <f t="shared" si="3"/>
        <v>100</v>
      </c>
    </row>
    <row r="89" spans="1:43" ht="34.200000000000003" customHeight="1" x14ac:dyDescent="0.3">
      <c r="A89" s="6" t="s">
        <v>80</v>
      </c>
      <c r="B89" s="7" t="s">
        <v>18</v>
      </c>
      <c r="C89" s="7" t="s">
        <v>31</v>
      </c>
      <c r="D89" s="7" t="s">
        <v>123</v>
      </c>
      <c r="E89" s="7" t="s">
        <v>81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8"/>
      <c r="X89" s="8"/>
      <c r="Y89" s="8"/>
      <c r="Z89" s="6" t="s">
        <v>80</v>
      </c>
      <c r="AA89" s="9">
        <v>1000</v>
      </c>
      <c r="AB89" s="9"/>
      <c r="AC89" s="9"/>
      <c r="AD89" s="9"/>
      <c r="AE89" s="9"/>
      <c r="AF89" s="9">
        <v>-327</v>
      </c>
      <c r="AG89" s="9"/>
      <c r="AH89" s="9"/>
      <c r="AI89" s="9"/>
      <c r="AJ89" s="9">
        <v>-327</v>
      </c>
      <c r="AK89" s="17">
        <v>673</v>
      </c>
      <c r="AL89" s="17"/>
      <c r="AM89" s="17"/>
      <c r="AN89" s="17"/>
      <c r="AO89" s="22" t="s">
        <v>80</v>
      </c>
      <c r="AP89" s="17">
        <v>673</v>
      </c>
      <c r="AQ89" s="20">
        <f t="shared" si="3"/>
        <v>100</v>
      </c>
    </row>
    <row r="90" spans="1:43" ht="119.7" customHeight="1" x14ac:dyDescent="0.3">
      <c r="A90" s="6" t="s">
        <v>82</v>
      </c>
      <c r="B90" s="7" t="s">
        <v>18</v>
      </c>
      <c r="C90" s="7" t="s">
        <v>31</v>
      </c>
      <c r="D90" s="7" t="s">
        <v>123</v>
      </c>
      <c r="E90" s="7" t="s">
        <v>83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8"/>
      <c r="Z90" s="6" t="s">
        <v>82</v>
      </c>
      <c r="AA90" s="9">
        <v>1000</v>
      </c>
      <c r="AB90" s="9"/>
      <c r="AC90" s="9"/>
      <c r="AD90" s="9"/>
      <c r="AE90" s="9"/>
      <c r="AF90" s="9">
        <v>-327</v>
      </c>
      <c r="AG90" s="9"/>
      <c r="AH90" s="9"/>
      <c r="AI90" s="9"/>
      <c r="AJ90" s="9">
        <v>-327</v>
      </c>
      <c r="AK90" s="17">
        <v>673</v>
      </c>
      <c r="AL90" s="17"/>
      <c r="AM90" s="17"/>
      <c r="AN90" s="17"/>
      <c r="AO90" s="22" t="s">
        <v>82</v>
      </c>
      <c r="AP90" s="17">
        <v>673</v>
      </c>
      <c r="AQ90" s="20">
        <f t="shared" si="3"/>
        <v>100</v>
      </c>
    </row>
    <row r="91" spans="1:43" ht="171" customHeight="1" x14ac:dyDescent="0.3">
      <c r="A91" s="15" t="s">
        <v>84</v>
      </c>
      <c r="B91" s="7" t="s">
        <v>18</v>
      </c>
      <c r="C91" s="7" t="s">
        <v>31</v>
      </c>
      <c r="D91" s="7" t="s">
        <v>123</v>
      </c>
      <c r="E91" s="7" t="s">
        <v>85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8"/>
      <c r="X91" s="8"/>
      <c r="Y91" s="8"/>
      <c r="Z91" s="15" t="s">
        <v>84</v>
      </c>
      <c r="AA91" s="9">
        <v>1000</v>
      </c>
      <c r="AB91" s="9"/>
      <c r="AC91" s="9"/>
      <c r="AD91" s="9"/>
      <c r="AE91" s="9"/>
      <c r="AF91" s="9">
        <v>-327</v>
      </c>
      <c r="AG91" s="9"/>
      <c r="AH91" s="9"/>
      <c r="AI91" s="9"/>
      <c r="AJ91" s="9">
        <v>-327</v>
      </c>
      <c r="AK91" s="17">
        <v>673</v>
      </c>
      <c r="AL91" s="17"/>
      <c r="AM91" s="17"/>
      <c r="AN91" s="17"/>
      <c r="AO91" s="24" t="s">
        <v>84</v>
      </c>
      <c r="AP91" s="17">
        <v>673</v>
      </c>
      <c r="AQ91" s="20">
        <f t="shared" si="3"/>
        <v>100</v>
      </c>
    </row>
    <row r="92" spans="1:43" ht="201" customHeight="1" x14ac:dyDescent="0.3">
      <c r="A92" s="15" t="s">
        <v>124</v>
      </c>
      <c r="B92" s="7" t="s">
        <v>18</v>
      </c>
      <c r="C92" s="7" t="s">
        <v>31</v>
      </c>
      <c r="D92" s="7" t="s">
        <v>123</v>
      </c>
      <c r="E92" s="7" t="s">
        <v>125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8"/>
      <c r="Y92" s="8"/>
      <c r="Z92" s="15" t="s">
        <v>124</v>
      </c>
      <c r="AA92" s="9">
        <v>80</v>
      </c>
      <c r="AB92" s="9"/>
      <c r="AC92" s="9"/>
      <c r="AD92" s="9"/>
      <c r="AE92" s="9"/>
      <c r="AF92" s="9">
        <v>-30</v>
      </c>
      <c r="AG92" s="9"/>
      <c r="AH92" s="9"/>
      <c r="AI92" s="9"/>
      <c r="AJ92" s="9">
        <v>-30</v>
      </c>
      <c r="AK92" s="17">
        <v>50</v>
      </c>
      <c r="AL92" s="17"/>
      <c r="AM92" s="17"/>
      <c r="AN92" s="17"/>
      <c r="AO92" s="24" t="s">
        <v>124</v>
      </c>
      <c r="AP92" s="17">
        <v>50</v>
      </c>
      <c r="AQ92" s="20">
        <f t="shared" si="3"/>
        <v>100</v>
      </c>
    </row>
    <row r="93" spans="1:43" ht="253.2" customHeight="1" x14ac:dyDescent="0.3">
      <c r="A93" s="10" t="s">
        <v>126</v>
      </c>
      <c r="B93" s="11" t="s">
        <v>18</v>
      </c>
      <c r="C93" s="11" t="s">
        <v>31</v>
      </c>
      <c r="D93" s="11" t="s">
        <v>123</v>
      </c>
      <c r="E93" s="11" t="s">
        <v>125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 t="s">
        <v>47</v>
      </c>
      <c r="U93" s="11"/>
      <c r="V93" s="12"/>
      <c r="W93" s="12"/>
      <c r="X93" s="12"/>
      <c r="Y93" s="12"/>
      <c r="Z93" s="10" t="s">
        <v>126</v>
      </c>
      <c r="AA93" s="13">
        <v>80</v>
      </c>
      <c r="AB93" s="13"/>
      <c r="AC93" s="13"/>
      <c r="AD93" s="13"/>
      <c r="AE93" s="13"/>
      <c r="AF93" s="13">
        <v>-30</v>
      </c>
      <c r="AG93" s="13"/>
      <c r="AH93" s="13"/>
      <c r="AI93" s="13"/>
      <c r="AJ93" s="13">
        <v>-30</v>
      </c>
      <c r="AK93" s="18">
        <v>50</v>
      </c>
      <c r="AL93" s="18"/>
      <c r="AM93" s="18"/>
      <c r="AN93" s="18"/>
      <c r="AO93" s="23" t="s">
        <v>126</v>
      </c>
      <c r="AP93" s="18">
        <v>50</v>
      </c>
      <c r="AQ93" s="20">
        <f t="shared" si="3"/>
        <v>100</v>
      </c>
    </row>
    <row r="94" spans="1:43" ht="222.45" customHeight="1" x14ac:dyDescent="0.3">
      <c r="A94" s="15" t="s">
        <v>127</v>
      </c>
      <c r="B94" s="7" t="s">
        <v>18</v>
      </c>
      <c r="C94" s="7" t="s">
        <v>31</v>
      </c>
      <c r="D94" s="7" t="s">
        <v>123</v>
      </c>
      <c r="E94" s="7" t="s">
        <v>128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8"/>
      <c r="Y94" s="8"/>
      <c r="Z94" s="15" t="s">
        <v>127</v>
      </c>
      <c r="AA94" s="9">
        <v>880</v>
      </c>
      <c r="AB94" s="9"/>
      <c r="AC94" s="9"/>
      <c r="AD94" s="9"/>
      <c r="AE94" s="9"/>
      <c r="AF94" s="9">
        <v>-297</v>
      </c>
      <c r="AG94" s="9"/>
      <c r="AH94" s="9"/>
      <c r="AI94" s="9"/>
      <c r="AJ94" s="9">
        <v>-297</v>
      </c>
      <c r="AK94" s="17">
        <v>583</v>
      </c>
      <c r="AL94" s="17"/>
      <c r="AM94" s="17"/>
      <c r="AN94" s="17"/>
      <c r="AO94" s="24" t="s">
        <v>127</v>
      </c>
      <c r="AP94" s="17">
        <v>583</v>
      </c>
      <c r="AQ94" s="20">
        <f t="shared" si="3"/>
        <v>100</v>
      </c>
    </row>
    <row r="95" spans="1:43" ht="273.60000000000002" customHeight="1" x14ac:dyDescent="0.3">
      <c r="A95" s="10" t="s">
        <v>129</v>
      </c>
      <c r="B95" s="11" t="s">
        <v>18</v>
      </c>
      <c r="C95" s="11" t="s">
        <v>31</v>
      </c>
      <c r="D95" s="11" t="s">
        <v>123</v>
      </c>
      <c r="E95" s="11" t="s">
        <v>128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 t="s">
        <v>47</v>
      </c>
      <c r="U95" s="11"/>
      <c r="V95" s="12"/>
      <c r="W95" s="12"/>
      <c r="X95" s="12"/>
      <c r="Y95" s="12"/>
      <c r="Z95" s="10" t="s">
        <v>129</v>
      </c>
      <c r="AA95" s="13">
        <v>880</v>
      </c>
      <c r="AB95" s="13"/>
      <c r="AC95" s="13"/>
      <c r="AD95" s="13"/>
      <c r="AE95" s="13"/>
      <c r="AF95" s="13">
        <v>-297</v>
      </c>
      <c r="AG95" s="13"/>
      <c r="AH95" s="13"/>
      <c r="AI95" s="13"/>
      <c r="AJ95" s="13">
        <v>-297</v>
      </c>
      <c r="AK95" s="18">
        <v>583</v>
      </c>
      <c r="AL95" s="18"/>
      <c r="AM95" s="18"/>
      <c r="AN95" s="18"/>
      <c r="AO95" s="23" t="s">
        <v>129</v>
      </c>
      <c r="AP95" s="18">
        <v>583</v>
      </c>
      <c r="AQ95" s="20">
        <f t="shared" si="3"/>
        <v>100</v>
      </c>
    </row>
    <row r="96" spans="1:43" ht="197.4" customHeight="1" x14ac:dyDescent="0.3">
      <c r="A96" s="15" t="s">
        <v>130</v>
      </c>
      <c r="B96" s="7" t="s">
        <v>18</v>
      </c>
      <c r="C96" s="7" t="s">
        <v>31</v>
      </c>
      <c r="D96" s="7" t="s">
        <v>123</v>
      </c>
      <c r="E96" s="7" t="s">
        <v>131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8"/>
      <c r="Z96" s="15" t="s">
        <v>130</v>
      </c>
      <c r="AA96" s="9">
        <v>40</v>
      </c>
      <c r="AB96" s="9"/>
      <c r="AC96" s="9"/>
      <c r="AD96" s="9"/>
      <c r="AE96" s="9"/>
      <c r="AF96" s="9"/>
      <c r="AG96" s="9"/>
      <c r="AH96" s="9"/>
      <c r="AI96" s="9"/>
      <c r="AJ96" s="9"/>
      <c r="AK96" s="17">
        <v>40</v>
      </c>
      <c r="AL96" s="17"/>
      <c r="AM96" s="17"/>
      <c r="AN96" s="17"/>
      <c r="AO96" s="24" t="s">
        <v>130</v>
      </c>
      <c r="AP96" s="17">
        <v>40</v>
      </c>
      <c r="AQ96" s="20">
        <f t="shared" si="3"/>
        <v>100</v>
      </c>
    </row>
    <row r="97" spans="1:43" ht="243" customHeight="1" x14ac:dyDescent="0.3">
      <c r="A97" s="10" t="s">
        <v>132</v>
      </c>
      <c r="B97" s="11" t="s">
        <v>18</v>
      </c>
      <c r="C97" s="11" t="s">
        <v>31</v>
      </c>
      <c r="D97" s="11" t="s">
        <v>123</v>
      </c>
      <c r="E97" s="11" t="s">
        <v>131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 t="s">
        <v>47</v>
      </c>
      <c r="U97" s="11"/>
      <c r="V97" s="12"/>
      <c r="W97" s="12"/>
      <c r="X97" s="12"/>
      <c r="Y97" s="12"/>
      <c r="Z97" s="10" t="s">
        <v>132</v>
      </c>
      <c r="AA97" s="13">
        <v>40</v>
      </c>
      <c r="AB97" s="13"/>
      <c r="AC97" s="13"/>
      <c r="AD97" s="13"/>
      <c r="AE97" s="13"/>
      <c r="AF97" s="13"/>
      <c r="AG97" s="13"/>
      <c r="AH97" s="13"/>
      <c r="AI97" s="13"/>
      <c r="AJ97" s="13"/>
      <c r="AK97" s="18">
        <v>40</v>
      </c>
      <c r="AL97" s="18"/>
      <c r="AM97" s="18"/>
      <c r="AN97" s="18"/>
      <c r="AO97" s="23" t="s">
        <v>132</v>
      </c>
      <c r="AP97" s="18">
        <v>40</v>
      </c>
      <c r="AQ97" s="20">
        <f t="shared" si="3"/>
        <v>100</v>
      </c>
    </row>
    <row r="98" spans="1:43" ht="34.200000000000003" customHeight="1" x14ac:dyDescent="0.3">
      <c r="A98" s="5" t="s">
        <v>133</v>
      </c>
      <c r="B98" s="1" t="s">
        <v>18</v>
      </c>
      <c r="C98" s="1" t="s">
        <v>134</v>
      </c>
      <c r="D98" s="1" t="s">
        <v>21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"/>
      <c r="W98" s="3"/>
      <c r="X98" s="3"/>
      <c r="Y98" s="3"/>
      <c r="Z98" s="5" t="s">
        <v>133</v>
      </c>
      <c r="AA98" s="4">
        <v>39032.9</v>
      </c>
      <c r="AB98" s="4"/>
      <c r="AC98" s="4">
        <v>44113</v>
      </c>
      <c r="AD98" s="4"/>
      <c r="AE98" s="4">
        <v>1018.6</v>
      </c>
      <c r="AF98" s="4">
        <v>26004.9</v>
      </c>
      <c r="AG98" s="4"/>
      <c r="AH98" s="4">
        <v>16674.2</v>
      </c>
      <c r="AI98" s="4"/>
      <c r="AJ98" s="4">
        <v>9330.7000000000007</v>
      </c>
      <c r="AK98" s="20">
        <v>65037.599999999999</v>
      </c>
      <c r="AL98" s="20"/>
      <c r="AM98" s="20">
        <v>60787.199999999997</v>
      </c>
      <c r="AN98" s="20"/>
      <c r="AO98" s="21" t="s">
        <v>133</v>
      </c>
      <c r="AP98" s="20">
        <f>AP99+AP124+AP139</f>
        <v>64026.6</v>
      </c>
      <c r="AQ98" s="20">
        <f t="shared" si="3"/>
        <v>98.445514594634489</v>
      </c>
    </row>
    <row r="99" spans="1:43" ht="17.100000000000001" customHeight="1" x14ac:dyDescent="0.3">
      <c r="A99" s="5" t="s">
        <v>135</v>
      </c>
      <c r="B99" s="1" t="s">
        <v>18</v>
      </c>
      <c r="C99" s="1" t="s">
        <v>134</v>
      </c>
      <c r="D99" s="1" t="s">
        <v>20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"/>
      <c r="W99" s="3"/>
      <c r="X99" s="3"/>
      <c r="Y99" s="3"/>
      <c r="Z99" s="5" t="s">
        <v>135</v>
      </c>
      <c r="AA99" s="4">
        <v>10495.6</v>
      </c>
      <c r="AB99" s="4"/>
      <c r="AC99" s="4">
        <v>7651.2</v>
      </c>
      <c r="AD99" s="4"/>
      <c r="AE99" s="4">
        <v>77.3</v>
      </c>
      <c r="AF99" s="4">
        <v>17255.099999999999</v>
      </c>
      <c r="AG99" s="4"/>
      <c r="AH99" s="4">
        <v>11927.7</v>
      </c>
      <c r="AI99" s="4"/>
      <c r="AJ99" s="4">
        <v>5327.4</v>
      </c>
      <c r="AK99" s="20">
        <v>27750.7</v>
      </c>
      <c r="AL99" s="20"/>
      <c r="AM99" s="20">
        <v>19578.900000000001</v>
      </c>
      <c r="AN99" s="20"/>
      <c r="AO99" s="21" t="s">
        <v>135</v>
      </c>
      <c r="AP99" s="20">
        <v>27514.6</v>
      </c>
      <c r="AQ99" s="20">
        <f t="shared" si="3"/>
        <v>99.149210650542145</v>
      </c>
    </row>
    <row r="100" spans="1:43" ht="34.200000000000003" customHeight="1" x14ac:dyDescent="0.3">
      <c r="A100" s="6" t="s">
        <v>23</v>
      </c>
      <c r="B100" s="7" t="s">
        <v>18</v>
      </c>
      <c r="C100" s="7" t="s">
        <v>134</v>
      </c>
      <c r="D100" s="7" t="s">
        <v>20</v>
      </c>
      <c r="E100" s="7" t="s">
        <v>24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8"/>
      <c r="X100" s="8"/>
      <c r="Y100" s="8"/>
      <c r="Z100" s="6" t="s">
        <v>23</v>
      </c>
      <c r="AA100" s="9">
        <v>217</v>
      </c>
      <c r="AB100" s="9"/>
      <c r="AC100" s="9"/>
      <c r="AD100" s="9"/>
      <c r="AE100" s="9"/>
      <c r="AF100" s="9"/>
      <c r="AG100" s="9"/>
      <c r="AH100" s="9"/>
      <c r="AI100" s="9"/>
      <c r="AJ100" s="9"/>
      <c r="AK100" s="17">
        <v>217</v>
      </c>
      <c r="AL100" s="17"/>
      <c r="AM100" s="17"/>
      <c r="AN100" s="17"/>
      <c r="AO100" s="22" t="s">
        <v>23</v>
      </c>
      <c r="AP100" s="17">
        <v>217</v>
      </c>
      <c r="AQ100" s="20">
        <f t="shared" si="3"/>
        <v>100</v>
      </c>
    </row>
    <row r="101" spans="1:43" ht="34.200000000000003" customHeight="1" x14ac:dyDescent="0.3">
      <c r="A101" s="6" t="s">
        <v>59</v>
      </c>
      <c r="B101" s="7" t="s">
        <v>18</v>
      </c>
      <c r="C101" s="7" t="s">
        <v>134</v>
      </c>
      <c r="D101" s="7" t="s">
        <v>20</v>
      </c>
      <c r="E101" s="7" t="s">
        <v>60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8"/>
      <c r="X101" s="8"/>
      <c r="Y101" s="8"/>
      <c r="Z101" s="6" t="s">
        <v>59</v>
      </c>
      <c r="AA101" s="9">
        <v>217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17">
        <v>217</v>
      </c>
      <c r="AL101" s="17"/>
      <c r="AM101" s="17"/>
      <c r="AN101" s="17"/>
      <c r="AO101" s="22" t="s">
        <v>59</v>
      </c>
      <c r="AP101" s="17">
        <v>217</v>
      </c>
      <c r="AQ101" s="20">
        <f t="shared" si="3"/>
        <v>100</v>
      </c>
    </row>
    <row r="102" spans="1:43" ht="34.200000000000003" customHeight="1" x14ac:dyDescent="0.3">
      <c r="A102" s="6" t="s">
        <v>61</v>
      </c>
      <c r="B102" s="7" t="s">
        <v>18</v>
      </c>
      <c r="C102" s="7" t="s">
        <v>134</v>
      </c>
      <c r="D102" s="7" t="s">
        <v>20</v>
      </c>
      <c r="E102" s="7" t="s">
        <v>62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8"/>
      <c r="Z102" s="6" t="s">
        <v>61</v>
      </c>
      <c r="AA102" s="9">
        <v>217</v>
      </c>
      <c r="AB102" s="9"/>
      <c r="AC102" s="9"/>
      <c r="AD102" s="9"/>
      <c r="AE102" s="9"/>
      <c r="AF102" s="9"/>
      <c r="AG102" s="9"/>
      <c r="AH102" s="9"/>
      <c r="AI102" s="9"/>
      <c r="AJ102" s="9"/>
      <c r="AK102" s="17">
        <v>217</v>
      </c>
      <c r="AL102" s="17"/>
      <c r="AM102" s="17"/>
      <c r="AN102" s="17"/>
      <c r="AO102" s="22" t="s">
        <v>61</v>
      </c>
      <c r="AP102" s="17">
        <v>217</v>
      </c>
      <c r="AQ102" s="20">
        <f t="shared" si="3"/>
        <v>100</v>
      </c>
    </row>
    <row r="103" spans="1:43" ht="51.45" customHeight="1" x14ac:dyDescent="0.3">
      <c r="A103" s="6" t="s">
        <v>136</v>
      </c>
      <c r="B103" s="7" t="s">
        <v>18</v>
      </c>
      <c r="C103" s="7" t="s">
        <v>134</v>
      </c>
      <c r="D103" s="7" t="s">
        <v>20</v>
      </c>
      <c r="E103" s="7" t="s">
        <v>137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8"/>
      <c r="X103" s="8"/>
      <c r="Y103" s="8"/>
      <c r="Z103" s="6" t="s">
        <v>136</v>
      </c>
      <c r="AA103" s="9">
        <v>154.69999999999999</v>
      </c>
      <c r="AB103" s="9"/>
      <c r="AC103" s="9"/>
      <c r="AD103" s="9"/>
      <c r="AE103" s="9"/>
      <c r="AF103" s="9"/>
      <c r="AG103" s="9"/>
      <c r="AH103" s="9"/>
      <c r="AI103" s="9"/>
      <c r="AJ103" s="9"/>
      <c r="AK103" s="17">
        <v>154.69999999999999</v>
      </c>
      <c r="AL103" s="17"/>
      <c r="AM103" s="17"/>
      <c r="AN103" s="17"/>
      <c r="AO103" s="22" t="s">
        <v>136</v>
      </c>
      <c r="AP103" s="17">
        <v>154.69999999999999</v>
      </c>
      <c r="AQ103" s="20">
        <f t="shared" si="3"/>
        <v>100</v>
      </c>
    </row>
    <row r="104" spans="1:43" ht="68.400000000000006" customHeight="1" x14ac:dyDescent="0.3">
      <c r="A104" s="14" t="s">
        <v>138</v>
      </c>
      <c r="B104" s="11" t="s">
        <v>18</v>
      </c>
      <c r="C104" s="11" t="s">
        <v>134</v>
      </c>
      <c r="D104" s="11" t="s">
        <v>20</v>
      </c>
      <c r="E104" s="11" t="s">
        <v>137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 t="s">
        <v>66</v>
      </c>
      <c r="U104" s="11"/>
      <c r="V104" s="12"/>
      <c r="W104" s="12"/>
      <c r="X104" s="12"/>
      <c r="Y104" s="12"/>
      <c r="Z104" s="14" t="s">
        <v>138</v>
      </c>
      <c r="AA104" s="13">
        <v>154.69999999999999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8">
        <v>154.69999999999999</v>
      </c>
      <c r="AL104" s="18"/>
      <c r="AM104" s="18"/>
      <c r="AN104" s="18"/>
      <c r="AO104" s="19" t="s">
        <v>138</v>
      </c>
      <c r="AP104" s="18">
        <v>154.69999999999999</v>
      </c>
      <c r="AQ104" s="20">
        <f t="shared" si="3"/>
        <v>100</v>
      </c>
    </row>
    <row r="105" spans="1:43" ht="68.400000000000006" customHeight="1" x14ac:dyDescent="0.3">
      <c r="A105" s="6" t="s">
        <v>139</v>
      </c>
      <c r="B105" s="7" t="s">
        <v>18</v>
      </c>
      <c r="C105" s="7" t="s">
        <v>134</v>
      </c>
      <c r="D105" s="7" t="s">
        <v>20</v>
      </c>
      <c r="E105" s="7" t="s">
        <v>140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8"/>
      <c r="Z105" s="6" t="s">
        <v>139</v>
      </c>
      <c r="AA105" s="9">
        <v>62.3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17">
        <v>62.3</v>
      </c>
      <c r="AL105" s="17"/>
      <c r="AM105" s="17"/>
      <c r="AN105" s="17"/>
      <c r="AO105" s="22" t="s">
        <v>139</v>
      </c>
      <c r="AP105" s="17">
        <v>62.3</v>
      </c>
      <c r="AQ105" s="20">
        <f t="shared" si="3"/>
        <v>100</v>
      </c>
    </row>
    <row r="106" spans="1:43" ht="68.400000000000006" customHeight="1" x14ac:dyDescent="0.3">
      <c r="A106" s="14" t="s">
        <v>141</v>
      </c>
      <c r="B106" s="11" t="s">
        <v>18</v>
      </c>
      <c r="C106" s="11" t="s">
        <v>134</v>
      </c>
      <c r="D106" s="11" t="s">
        <v>20</v>
      </c>
      <c r="E106" s="11" t="s">
        <v>140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 t="s">
        <v>66</v>
      </c>
      <c r="U106" s="11"/>
      <c r="V106" s="12"/>
      <c r="W106" s="12"/>
      <c r="X106" s="12"/>
      <c r="Y106" s="12"/>
      <c r="Z106" s="14" t="s">
        <v>141</v>
      </c>
      <c r="AA106" s="13">
        <v>62.3</v>
      </c>
      <c r="AB106" s="13"/>
      <c r="AC106" s="13"/>
      <c r="AD106" s="13"/>
      <c r="AE106" s="13"/>
      <c r="AF106" s="13"/>
      <c r="AG106" s="13"/>
      <c r="AH106" s="13"/>
      <c r="AI106" s="13"/>
      <c r="AJ106" s="13"/>
      <c r="AK106" s="18">
        <v>62.3</v>
      </c>
      <c r="AL106" s="18"/>
      <c r="AM106" s="18"/>
      <c r="AN106" s="18"/>
      <c r="AO106" s="19" t="s">
        <v>141</v>
      </c>
      <c r="AP106" s="18">
        <v>62.3</v>
      </c>
      <c r="AQ106" s="20">
        <f t="shared" si="3"/>
        <v>100</v>
      </c>
    </row>
    <row r="107" spans="1:43" ht="34.200000000000003" customHeight="1" x14ac:dyDescent="0.3">
      <c r="A107" s="6" t="s">
        <v>80</v>
      </c>
      <c r="B107" s="7" t="s">
        <v>18</v>
      </c>
      <c r="C107" s="7" t="s">
        <v>134</v>
      </c>
      <c r="D107" s="7" t="s">
        <v>20</v>
      </c>
      <c r="E107" s="7" t="s">
        <v>81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8"/>
      <c r="X107" s="8"/>
      <c r="Y107" s="8"/>
      <c r="Z107" s="6" t="s">
        <v>80</v>
      </c>
      <c r="AA107" s="9">
        <v>10278.6</v>
      </c>
      <c r="AB107" s="9"/>
      <c r="AC107" s="9">
        <v>7651.2</v>
      </c>
      <c r="AD107" s="9"/>
      <c r="AE107" s="9">
        <v>77.3</v>
      </c>
      <c r="AF107" s="9">
        <v>17255.099999999999</v>
      </c>
      <c r="AG107" s="9"/>
      <c r="AH107" s="9">
        <v>11927.7</v>
      </c>
      <c r="AI107" s="9"/>
      <c r="AJ107" s="9">
        <v>5327.4</v>
      </c>
      <c r="AK107" s="17">
        <v>27533.7</v>
      </c>
      <c r="AL107" s="17"/>
      <c r="AM107" s="17">
        <v>19578.900000000001</v>
      </c>
      <c r="AN107" s="17"/>
      <c r="AO107" s="22" t="s">
        <v>80</v>
      </c>
      <c r="AP107" s="17">
        <v>27297.599999999999</v>
      </c>
      <c r="AQ107" s="20">
        <f t="shared" si="3"/>
        <v>99.142505366151298</v>
      </c>
    </row>
    <row r="108" spans="1:43" ht="119.7" customHeight="1" x14ac:dyDescent="0.3">
      <c r="A108" s="6" t="s">
        <v>82</v>
      </c>
      <c r="B108" s="7" t="s">
        <v>18</v>
      </c>
      <c r="C108" s="7" t="s">
        <v>134</v>
      </c>
      <c r="D108" s="7" t="s">
        <v>20</v>
      </c>
      <c r="E108" s="7" t="s">
        <v>83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8"/>
      <c r="X108" s="8"/>
      <c r="Y108" s="8"/>
      <c r="Z108" s="6" t="s">
        <v>82</v>
      </c>
      <c r="AA108" s="9">
        <v>10278.6</v>
      </c>
      <c r="AB108" s="9"/>
      <c r="AC108" s="9">
        <v>7651.2</v>
      </c>
      <c r="AD108" s="9"/>
      <c r="AE108" s="9">
        <v>77.3</v>
      </c>
      <c r="AF108" s="9">
        <v>17255.099999999999</v>
      </c>
      <c r="AG108" s="9"/>
      <c r="AH108" s="9">
        <v>11927.7</v>
      </c>
      <c r="AI108" s="9"/>
      <c r="AJ108" s="9">
        <v>5327.4</v>
      </c>
      <c r="AK108" s="17">
        <v>27533.7</v>
      </c>
      <c r="AL108" s="17"/>
      <c r="AM108" s="17">
        <v>19578.900000000001</v>
      </c>
      <c r="AN108" s="17"/>
      <c r="AO108" s="22" t="s">
        <v>80</v>
      </c>
      <c r="AP108" s="17">
        <v>27297.599999999999</v>
      </c>
      <c r="AQ108" s="20">
        <f t="shared" si="3"/>
        <v>99.142505366151298</v>
      </c>
    </row>
    <row r="109" spans="1:43" ht="147" customHeight="1" x14ac:dyDescent="0.3">
      <c r="A109" s="15" t="s">
        <v>108</v>
      </c>
      <c r="B109" s="7" t="s">
        <v>18</v>
      </c>
      <c r="C109" s="7" t="s">
        <v>134</v>
      </c>
      <c r="D109" s="7" t="s">
        <v>20</v>
      </c>
      <c r="E109" s="7" t="s">
        <v>109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15" t="s">
        <v>108</v>
      </c>
      <c r="AA109" s="9">
        <v>10278.6</v>
      </c>
      <c r="AB109" s="9"/>
      <c r="AC109" s="9">
        <v>7651.2</v>
      </c>
      <c r="AD109" s="9"/>
      <c r="AE109" s="9">
        <v>77.3</v>
      </c>
      <c r="AF109" s="9">
        <v>17255.099999999999</v>
      </c>
      <c r="AG109" s="9"/>
      <c r="AH109" s="9">
        <v>11927.7</v>
      </c>
      <c r="AI109" s="9"/>
      <c r="AJ109" s="9">
        <v>5327.4</v>
      </c>
      <c r="AK109" s="17">
        <v>27533.7</v>
      </c>
      <c r="AL109" s="17"/>
      <c r="AM109" s="17">
        <v>19578.900000000001</v>
      </c>
      <c r="AN109" s="17"/>
      <c r="AO109" s="22" t="s">
        <v>80</v>
      </c>
      <c r="AP109" s="17">
        <v>27297.599999999999</v>
      </c>
      <c r="AQ109" s="20">
        <f t="shared" si="3"/>
        <v>99.142505366151298</v>
      </c>
    </row>
    <row r="110" spans="1:43" ht="192" customHeight="1" x14ac:dyDescent="0.3">
      <c r="A110" s="15" t="s">
        <v>142</v>
      </c>
      <c r="B110" s="7" t="s">
        <v>18</v>
      </c>
      <c r="C110" s="7" t="s">
        <v>134</v>
      </c>
      <c r="D110" s="7" t="s">
        <v>20</v>
      </c>
      <c r="E110" s="7" t="s">
        <v>143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8"/>
      <c r="Z110" s="15" t="s">
        <v>142</v>
      </c>
      <c r="AA110" s="9">
        <v>650.1</v>
      </c>
      <c r="AB110" s="9"/>
      <c r="AC110" s="9"/>
      <c r="AD110" s="9"/>
      <c r="AE110" s="9"/>
      <c r="AF110" s="9">
        <v>1665.8</v>
      </c>
      <c r="AG110" s="9"/>
      <c r="AH110" s="9"/>
      <c r="AI110" s="9"/>
      <c r="AJ110" s="9">
        <v>1665.8</v>
      </c>
      <c r="AK110" s="18">
        <v>2224.1999999999998</v>
      </c>
      <c r="AL110" s="18"/>
      <c r="AM110" s="18"/>
      <c r="AN110" s="18"/>
      <c r="AO110" s="23" t="s">
        <v>144</v>
      </c>
      <c r="AP110" s="18">
        <v>2224.1999999999998</v>
      </c>
      <c r="AQ110" s="20">
        <f t="shared" si="3"/>
        <v>100</v>
      </c>
    </row>
    <row r="111" spans="1:43" ht="290.7" customHeight="1" x14ac:dyDescent="0.3">
      <c r="A111" s="10" t="s">
        <v>144</v>
      </c>
      <c r="B111" s="11" t="s">
        <v>18</v>
      </c>
      <c r="C111" s="11" t="s">
        <v>134</v>
      </c>
      <c r="D111" s="11" t="s">
        <v>20</v>
      </c>
      <c r="E111" s="11" t="s">
        <v>143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 t="s">
        <v>47</v>
      </c>
      <c r="U111" s="11"/>
      <c r="V111" s="12"/>
      <c r="W111" s="12"/>
      <c r="X111" s="12"/>
      <c r="Y111" s="12"/>
      <c r="Z111" s="10" t="s">
        <v>144</v>
      </c>
      <c r="AA111" s="13">
        <v>650.1</v>
      </c>
      <c r="AB111" s="13"/>
      <c r="AC111" s="13"/>
      <c r="AD111" s="13"/>
      <c r="AE111" s="13"/>
      <c r="AF111" s="13">
        <v>1665.8</v>
      </c>
      <c r="AG111" s="13"/>
      <c r="AH111" s="13"/>
      <c r="AI111" s="13"/>
      <c r="AJ111" s="13">
        <v>1665.8</v>
      </c>
      <c r="AK111" s="18">
        <v>2224.1999999999998</v>
      </c>
      <c r="AL111" s="18"/>
      <c r="AM111" s="18"/>
      <c r="AN111" s="18"/>
      <c r="AO111" s="23" t="s">
        <v>144</v>
      </c>
      <c r="AP111" s="18">
        <v>2224.1999999999998</v>
      </c>
      <c r="AQ111" s="20">
        <f t="shared" si="3"/>
        <v>100</v>
      </c>
    </row>
    <row r="112" spans="1:43" ht="179.4" customHeight="1" x14ac:dyDescent="0.3">
      <c r="A112" s="15" t="s">
        <v>145</v>
      </c>
      <c r="B112" s="7" t="s">
        <v>18</v>
      </c>
      <c r="C112" s="7" t="s">
        <v>134</v>
      </c>
      <c r="D112" s="7" t="s">
        <v>20</v>
      </c>
      <c r="E112" s="7" t="s">
        <v>146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8"/>
      <c r="X112" s="8"/>
      <c r="Y112" s="8"/>
      <c r="Z112" s="15" t="s">
        <v>145</v>
      </c>
      <c r="AA112" s="9">
        <v>8228.5</v>
      </c>
      <c r="AB112" s="9"/>
      <c r="AC112" s="9">
        <v>7651.2</v>
      </c>
      <c r="AD112" s="9"/>
      <c r="AE112" s="9">
        <v>77.3</v>
      </c>
      <c r="AF112" s="9">
        <v>-6937.4</v>
      </c>
      <c r="AG112" s="9"/>
      <c r="AH112" s="9">
        <v>-7651.2</v>
      </c>
      <c r="AI112" s="9"/>
      <c r="AJ112" s="9">
        <v>713.8</v>
      </c>
      <c r="AK112" s="17">
        <v>1291.0999999999999</v>
      </c>
      <c r="AL112" s="17"/>
      <c r="AM112" s="17"/>
      <c r="AN112" s="17"/>
      <c r="AO112" s="24" t="s">
        <v>145</v>
      </c>
      <c r="AP112" s="17">
        <v>1291.0999999999999</v>
      </c>
      <c r="AQ112" s="20">
        <f t="shared" si="3"/>
        <v>100</v>
      </c>
    </row>
    <row r="113" spans="1:46" ht="201.6" customHeight="1" x14ac:dyDescent="0.3">
      <c r="A113" s="10" t="s">
        <v>147</v>
      </c>
      <c r="B113" s="11" t="s">
        <v>18</v>
      </c>
      <c r="C113" s="11" t="s">
        <v>134</v>
      </c>
      <c r="D113" s="11" t="s">
        <v>20</v>
      </c>
      <c r="E113" s="11" t="s">
        <v>146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 t="s">
        <v>148</v>
      </c>
      <c r="U113" s="11"/>
      <c r="V113" s="12"/>
      <c r="W113" s="12"/>
      <c r="X113" s="12"/>
      <c r="Y113" s="12"/>
      <c r="Z113" s="10" t="s">
        <v>147</v>
      </c>
      <c r="AA113" s="13">
        <v>8228.5</v>
      </c>
      <c r="AB113" s="13"/>
      <c r="AC113" s="13">
        <v>7651.2</v>
      </c>
      <c r="AD113" s="13"/>
      <c r="AE113" s="13">
        <v>77.3</v>
      </c>
      <c r="AF113" s="13">
        <v>-6937.4</v>
      </c>
      <c r="AG113" s="13"/>
      <c r="AH113" s="13">
        <v>-7651.2</v>
      </c>
      <c r="AI113" s="13"/>
      <c r="AJ113" s="13">
        <v>713.8</v>
      </c>
      <c r="AK113" s="18">
        <v>1291</v>
      </c>
      <c r="AL113" s="18"/>
      <c r="AM113" s="18"/>
      <c r="AN113" s="18"/>
      <c r="AO113" s="23" t="s">
        <v>147</v>
      </c>
      <c r="AP113" s="18">
        <v>1291</v>
      </c>
      <c r="AQ113" s="20">
        <f t="shared" si="3"/>
        <v>100</v>
      </c>
      <c r="AS113" s="27"/>
      <c r="AT113" s="27"/>
    </row>
    <row r="114" spans="1:46" ht="199.8" customHeight="1" x14ac:dyDescent="0.3">
      <c r="A114" s="15" t="s">
        <v>149</v>
      </c>
      <c r="B114" s="7" t="s">
        <v>18</v>
      </c>
      <c r="C114" s="7" t="s">
        <v>134</v>
      </c>
      <c r="D114" s="7" t="s">
        <v>20</v>
      </c>
      <c r="E114" s="7" t="s">
        <v>150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8"/>
      <c r="Z114" s="15" t="s">
        <v>149</v>
      </c>
      <c r="AA114" s="9">
        <v>1400</v>
      </c>
      <c r="AB114" s="9"/>
      <c r="AC114" s="9"/>
      <c r="AD114" s="9"/>
      <c r="AE114" s="9"/>
      <c r="AF114" s="9">
        <v>-113.5</v>
      </c>
      <c r="AG114" s="9"/>
      <c r="AH114" s="9"/>
      <c r="AI114" s="9"/>
      <c r="AJ114" s="9">
        <v>-113.5</v>
      </c>
      <c r="AK114" s="18">
        <v>1378.3</v>
      </c>
      <c r="AL114" s="18"/>
      <c r="AM114" s="18"/>
      <c r="AN114" s="18"/>
      <c r="AO114" s="23" t="s">
        <v>151</v>
      </c>
      <c r="AP114" s="18">
        <v>1378.3</v>
      </c>
      <c r="AQ114" s="20">
        <f t="shared" si="3"/>
        <v>100</v>
      </c>
    </row>
    <row r="115" spans="1:46" ht="224.4" customHeight="1" x14ac:dyDescent="0.3">
      <c r="A115" s="10" t="s">
        <v>151</v>
      </c>
      <c r="B115" s="11" t="s">
        <v>18</v>
      </c>
      <c r="C115" s="11" t="s">
        <v>134</v>
      </c>
      <c r="D115" s="11" t="s">
        <v>20</v>
      </c>
      <c r="E115" s="11" t="s">
        <v>150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 t="s">
        <v>47</v>
      </c>
      <c r="U115" s="11"/>
      <c r="V115" s="12"/>
      <c r="W115" s="12"/>
      <c r="X115" s="12"/>
      <c r="Y115" s="12"/>
      <c r="Z115" s="10" t="s">
        <v>151</v>
      </c>
      <c r="AA115" s="13">
        <v>1400</v>
      </c>
      <c r="AB115" s="13"/>
      <c r="AC115" s="13"/>
      <c r="AD115" s="13"/>
      <c r="AE115" s="13"/>
      <c r="AF115" s="13">
        <v>-113.5</v>
      </c>
      <c r="AG115" s="13"/>
      <c r="AH115" s="13"/>
      <c r="AI115" s="13"/>
      <c r="AJ115" s="13">
        <v>-113.5</v>
      </c>
      <c r="AK115" s="18">
        <v>1378.3</v>
      </c>
      <c r="AL115" s="18"/>
      <c r="AM115" s="18"/>
      <c r="AN115" s="18"/>
      <c r="AO115" s="23" t="s">
        <v>151</v>
      </c>
      <c r="AP115" s="18">
        <v>1378.3</v>
      </c>
      <c r="AQ115" s="20">
        <f t="shared" si="3"/>
        <v>100</v>
      </c>
    </row>
    <row r="116" spans="1:46" ht="165" customHeight="1" x14ac:dyDescent="0.3">
      <c r="A116" s="15" t="s">
        <v>145</v>
      </c>
      <c r="B116" s="7" t="s">
        <v>18</v>
      </c>
      <c r="C116" s="7" t="s">
        <v>134</v>
      </c>
      <c r="D116" s="7" t="s">
        <v>20</v>
      </c>
      <c r="E116" s="7" t="s">
        <v>152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8"/>
      <c r="Z116" s="15" t="s">
        <v>145</v>
      </c>
      <c r="AA116" s="9"/>
      <c r="AB116" s="9"/>
      <c r="AC116" s="9"/>
      <c r="AD116" s="9"/>
      <c r="AE116" s="9"/>
      <c r="AF116" s="9">
        <v>7207.3</v>
      </c>
      <c r="AG116" s="9"/>
      <c r="AH116" s="9">
        <v>7135.2</v>
      </c>
      <c r="AI116" s="9"/>
      <c r="AJ116" s="9">
        <v>72.099999999999994</v>
      </c>
      <c r="AK116" s="17">
        <v>7207.3</v>
      </c>
      <c r="AL116" s="17"/>
      <c r="AM116" s="17">
        <v>7135.2</v>
      </c>
      <c r="AN116" s="17"/>
      <c r="AO116" s="24" t="s">
        <v>145</v>
      </c>
      <c r="AP116" s="17">
        <v>7207.3</v>
      </c>
      <c r="AQ116" s="20">
        <f t="shared" si="3"/>
        <v>99.999999999999986</v>
      </c>
    </row>
    <row r="117" spans="1:46" ht="201.6" customHeight="1" x14ac:dyDescent="0.3">
      <c r="A117" s="10" t="s">
        <v>147</v>
      </c>
      <c r="B117" s="11" t="s">
        <v>18</v>
      </c>
      <c r="C117" s="11" t="s">
        <v>134</v>
      </c>
      <c r="D117" s="11" t="s">
        <v>20</v>
      </c>
      <c r="E117" s="11" t="s">
        <v>152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 t="s">
        <v>148</v>
      </c>
      <c r="U117" s="11"/>
      <c r="V117" s="12"/>
      <c r="W117" s="12"/>
      <c r="X117" s="12"/>
      <c r="Y117" s="12"/>
      <c r="Z117" s="10" t="s">
        <v>147</v>
      </c>
      <c r="AA117" s="13"/>
      <c r="AB117" s="13"/>
      <c r="AC117" s="13"/>
      <c r="AD117" s="13"/>
      <c r="AE117" s="13"/>
      <c r="AF117" s="13">
        <v>7207.3</v>
      </c>
      <c r="AG117" s="13"/>
      <c r="AH117" s="13">
        <v>7135.2</v>
      </c>
      <c r="AI117" s="13"/>
      <c r="AJ117" s="13">
        <v>72.099999999999994</v>
      </c>
      <c r="AK117" s="18">
        <v>7207.3</v>
      </c>
      <c r="AL117" s="18"/>
      <c r="AM117" s="18">
        <v>7135.2</v>
      </c>
      <c r="AN117" s="18"/>
      <c r="AO117" s="23" t="s">
        <v>147</v>
      </c>
      <c r="AP117" s="18">
        <v>7207.3</v>
      </c>
      <c r="AQ117" s="20">
        <f t="shared" si="3"/>
        <v>99.999999999999986</v>
      </c>
    </row>
    <row r="118" spans="1:46" ht="162.6" customHeight="1" x14ac:dyDescent="0.3">
      <c r="A118" s="15" t="s">
        <v>145</v>
      </c>
      <c r="B118" s="7" t="s">
        <v>18</v>
      </c>
      <c r="C118" s="7" t="s">
        <v>134</v>
      </c>
      <c r="D118" s="7" t="s">
        <v>20</v>
      </c>
      <c r="E118" s="7" t="s">
        <v>153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8"/>
      <c r="Z118" s="15" t="s">
        <v>145</v>
      </c>
      <c r="AA118" s="9"/>
      <c r="AB118" s="9"/>
      <c r="AC118" s="9"/>
      <c r="AD118" s="9"/>
      <c r="AE118" s="9"/>
      <c r="AF118" s="9">
        <v>6749.5</v>
      </c>
      <c r="AG118" s="9"/>
      <c r="AH118" s="9">
        <v>6749.5</v>
      </c>
      <c r="AI118" s="9"/>
      <c r="AJ118" s="9"/>
      <c r="AK118" s="17">
        <v>6749.5</v>
      </c>
      <c r="AL118" s="17"/>
      <c r="AM118" s="17">
        <v>6749.5</v>
      </c>
      <c r="AN118" s="17"/>
      <c r="AO118" s="24" t="s">
        <v>145</v>
      </c>
      <c r="AP118" s="17">
        <f>AP119</f>
        <v>6625.1</v>
      </c>
      <c r="AQ118" s="20">
        <f t="shared" si="3"/>
        <v>98.156900511148976</v>
      </c>
    </row>
    <row r="119" spans="1:46" ht="181.8" customHeight="1" x14ac:dyDescent="0.3">
      <c r="A119" s="10" t="s">
        <v>147</v>
      </c>
      <c r="B119" s="11" t="s">
        <v>18</v>
      </c>
      <c r="C119" s="11" t="s">
        <v>134</v>
      </c>
      <c r="D119" s="11" t="s">
        <v>20</v>
      </c>
      <c r="E119" s="11" t="s">
        <v>153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 t="s">
        <v>148</v>
      </c>
      <c r="U119" s="11"/>
      <c r="V119" s="12"/>
      <c r="W119" s="12"/>
      <c r="X119" s="12"/>
      <c r="Y119" s="12"/>
      <c r="Z119" s="10" t="s">
        <v>147</v>
      </c>
      <c r="AA119" s="13"/>
      <c r="AB119" s="13"/>
      <c r="AC119" s="13"/>
      <c r="AD119" s="13"/>
      <c r="AE119" s="13"/>
      <c r="AF119" s="13">
        <v>6749.5</v>
      </c>
      <c r="AG119" s="13"/>
      <c r="AH119" s="13">
        <v>6749.5</v>
      </c>
      <c r="AI119" s="13"/>
      <c r="AJ119" s="13"/>
      <c r="AK119" s="18">
        <v>6749.5</v>
      </c>
      <c r="AL119" s="18"/>
      <c r="AM119" s="18">
        <v>6749.5</v>
      </c>
      <c r="AN119" s="18"/>
      <c r="AO119" s="23" t="s">
        <v>147</v>
      </c>
      <c r="AP119" s="18">
        <v>6625.1</v>
      </c>
      <c r="AQ119" s="20">
        <f t="shared" si="3"/>
        <v>98.156900511148976</v>
      </c>
    </row>
    <row r="120" spans="1:46" ht="191.4" customHeight="1" x14ac:dyDescent="0.3">
      <c r="A120" s="15" t="s">
        <v>145</v>
      </c>
      <c r="B120" s="7" t="s">
        <v>18</v>
      </c>
      <c r="C120" s="7" t="s">
        <v>134</v>
      </c>
      <c r="D120" s="7" t="s">
        <v>20</v>
      </c>
      <c r="E120" s="7" t="s">
        <v>154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8"/>
      <c r="Z120" s="15" t="s">
        <v>145</v>
      </c>
      <c r="AA120" s="9"/>
      <c r="AB120" s="9"/>
      <c r="AC120" s="9"/>
      <c r="AD120" s="9"/>
      <c r="AE120" s="9"/>
      <c r="AF120" s="9">
        <v>5694.2</v>
      </c>
      <c r="AG120" s="9"/>
      <c r="AH120" s="9">
        <v>5694.2</v>
      </c>
      <c r="AI120" s="9"/>
      <c r="AJ120" s="9"/>
      <c r="AK120" s="17">
        <v>5694.2</v>
      </c>
      <c r="AL120" s="17"/>
      <c r="AM120" s="17">
        <v>5694.2</v>
      </c>
      <c r="AN120" s="17"/>
      <c r="AO120" s="24" t="s">
        <v>145</v>
      </c>
      <c r="AP120" s="17">
        <f>AP121</f>
        <v>5618.8</v>
      </c>
      <c r="AQ120" s="20">
        <f t="shared" si="3"/>
        <v>98.675845597274417</v>
      </c>
    </row>
    <row r="121" spans="1:46" ht="189" customHeight="1" x14ac:dyDescent="0.3">
      <c r="A121" s="10" t="s">
        <v>147</v>
      </c>
      <c r="B121" s="11" t="s">
        <v>18</v>
      </c>
      <c r="C121" s="11" t="s">
        <v>134</v>
      </c>
      <c r="D121" s="11" t="s">
        <v>20</v>
      </c>
      <c r="E121" s="11" t="s">
        <v>154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 t="s">
        <v>148</v>
      </c>
      <c r="U121" s="11"/>
      <c r="V121" s="12"/>
      <c r="W121" s="12"/>
      <c r="X121" s="12"/>
      <c r="Y121" s="12"/>
      <c r="Z121" s="10" t="s">
        <v>147</v>
      </c>
      <c r="AA121" s="13"/>
      <c r="AB121" s="13"/>
      <c r="AC121" s="13"/>
      <c r="AD121" s="13"/>
      <c r="AE121" s="13"/>
      <c r="AF121" s="13">
        <v>5694.2</v>
      </c>
      <c r="AG121" s="13"/>
      <c r="AH121" s="13">
        <v>5694.2</v>
      </c>
      <c r="AI121" s="13"/>
      <c r="AJ121" s="13"/>
      <c r="AK121" s="18">
        <v>5694.2</v>
      </c>
      <c r="AL121" s="18"/>
      <c r="AM121" s="18">
        <v>5694.2</v>
      </c>
      <c r="AN121" s="18"/>
      <c r="AO121" s="23" t="s">
        <v>147</v>
      </c>
      <c r="AP121" s="18">
        <v>5618.8</v>
      </c>
      <c r="AQ121" s="20">
        <f t="shared" si="3"/>
        <v>98.675845597274417</v>
      </c>
    </row>
    <row r="122" spans="1:46" ht="157.80000000000001" customHeight="1" x14ac:dyDescent="0.3">
      <c r="A122" s="15" t="s">
        <v>145</v>
      </c>
      <c r="B122" s="7" t="s">
        <v>18</v>
      </c>
      <c r="C122" s="7" t="s">
        <v>134</v>
      </c>
      <c r="D122" s="7" t="s">
        <v>20</v>
      </c>
      <c r="E122" s="7" t="s">
        <v>155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15" t="s">
        <v>145</v>
      </c>
      <c r="AA122" s="9"/>
      <c r="AB122" s="9"/>
      <c r="AC122" s="9"/>
      <c r="AD122" s="9"/>
      <c r="AE122" s="9"/>
      <c r="AF122" s="9">
        <v>2989.2</v>
      </c>
      <c r="AG122" s="9"/>
      <c r="AH122" s="9"/>
      <c r="AI122" s="9"/>
      <c r="AJ122" s="9">
        <v>2989.2</v>
      </c>
      <c r="AK122" s="17">
        <v>2989.2</v>
      </c>
      <c r="AL122" s="17"/>
      <c r="AM122" s="17"/>
      <c r="AN122" s="17"/>
      <c r="AO122" s="24" t="s">
        <v>145</v>
      </c>
      <c r="AP122" s="17">
        <v>2952.9</v>
      </c>
      <c r="AQ122" s="20">
        <f t="shared" si="3"/>
        <v>98.785628261742275</v>
      </c>
    </row>
    <row r="123" spans="1:46" ht="204.6" customHeight="1" x14ac:dyDescent="0.3">
      <c r="A123" s="10" t="s">
        <v>147</v>
      </c>
      <c r="B123" s="11" t="s">
        <v>18</v>
      </c>
      <c r="C123" s="11" t="s">
        <v>134</v>
      </c>
      <c r="D123" s="11" t="s">
        <v>20</v>
      </c>
      <c r="E123" s="11" t="s">
        <v>155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 t="s">
        <v>148</v>
      </c>
      <c r="U123" s="11"/>
      <c r="V123" s="12"/>
      <c r="W123" s="12"/>
      <c r="X123" s="12"/>
      <c r="Y123" s="12"/>
      <c r="Z123" s="10" t="s">
        <v>147</v>
      </c>
      <c r="AA123" s="13"/>
      <c r="AB123" s="13"/>
      <c r="AC123" s="13"/>
      <c r="AD123" s="13"/>
      <c r="AE123" s="13"/>
      <c r="AF123" s="13">
        <v>2989.2</v>
      </c>
      <c r="AG123" s="13"/>
      <c r="AH123" s="13"/>
      <c r="AI123" s="13"/>
      <c r="AJ123" s="13">
        <v>2989.2</v>
      </c>
      <c r="AK123" s="18">
        <v>2989.2</v>
      </c>
      <c r="AL123" s="18"/>
      <c r="AM123" s="18"/>
      <c r="AN123" s="18"/>
      <c r="AO123" s="23" t="s">
        <v>147</v>
      </c>
      <c r="AP123" s="18">
        <v>2952.9</v>
      </c>
      <c r="AQ123" s="20">
        <f t="shared" si="3"/>
        <v>98.785628261742275</v>
      </c>
    </row>
    <row r="124" spans="1:46" ht="17.100000000000001" customHeight="1" x14ac:dyDescent="0.3">
      <c r="A124" s="5" t="s">
        <v>156</v>
      </c>
      <c r="B124" s="1" t="s">
        <v>18</v>
      </c>
      <c r="C124" s="1" t="s">
        <v>134</v>
      </c>
      <c r="D124" s="1" t="s">
        <v>90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"/>
      <c r="W124" s="3"/>
      <c r="X124" s="3"/>
      <c r="Y124" s="3"/>
      <c r="Z124" s="5" t="s">
        <v>156</v>
      </c>
      <c r="AA124" s="4">
        <v>15813</v>
      </c>
      <c r="AB124" s="4"/>
      <c r="AC124" s="4">
        <v>35887</v>
      </c>
      <c r="AD124" s="4"/>
      <c r="AE124" s="4">
        <v>366.5</v>
      </c>
      <c r="AF124" s="4">
        <v>3159.7</v>
      </c>
      <c r="AG124" s="4"/>
      <c r="AH124" s="4">
        <v>3144</v>
      </c>
      <c r="AI124" s="4"/>
      <c r="AJ124" s="4">
        <v>15.7</v>
      </c>
      <c r="AK124" s="20">
        <v>18972.7</v>
      </c>
      <c r="AL124" s="20"/>
      <c r="AM124" s="20">
        <v>39031</v>
      </c>
      <c r="AN124" s="20"/>
      <c r="AO124" s="21" t="s">
        <v>156</v>
      </c>
      <c r="AP124" s="20">
        <v>18656.5</v>
      </c>
      <c r="AQ124" s="20">
        <f t="shared" si="3"/>
        <v>98.333394825196194</v>
      </c>
    </row>
    <row r="125" spans="1:46" ht="34.200000000000003" customHeight="1" x14ac:dyDescent="0.3">
      <c r="A125" s="6" t="s">
        <v>23</v>
      </c>
      <c r="B125" s="7" t="s">
        <v>18</v>
      </c>
      <c r="C125" s="7" t="s">
        <v>134</v>
      </c>
      <c r="D125" s="7" t="s">
        <v>90</v>
      </c>
      <c r="E125" s="7" t="s">
        <v>24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8"/>
      <c r="X125" s="8"/>
      <c r="Y125" s="8"/>
      <c r="Z125" s="6" t="s">
        <v>23</v>
      </c>
      <c r="AA125" s="9">
        <v>113.9</v>
      </c>
      <c r="AB125" s="9"/>
      <c r="AC125" s="9"/>
      <c r="AD125" s="9"/>
      <c r="AE125" s="9"/>
      <c r="AF125" s="9"/>
      <c r="AG125" s="9"/>
      <c r="AH125" s="9"/>
      <c r="AI125" s="9"/>
      <c r="AJ125" s="9"/>
      <c r="AK125" s="17">
        <v>113.9</v>
      </c>
      <c r="AL125" s="17"/>
      <c r="AM125" s="17"/>
      <c r="AN125" s="17"/>
      <c r="AO125" s="22" t="s">
        <v>23</v>
      </c>
      <c r="AP125" s="17">
        <v>113.9</v>
      </c>
      <c r="AQ125" s="20">
        <f t="shared" si="3"/>
        <v>100</v>
      </c>
    </row>
    <row r="126" spans="1:46" ht="34.200000000000003" customHeight="1" x14ac:dyDescent="0.3">
      <c r="A126" s="6" t="s">
        <v>59</v>
      </c>
      <c r="B126" s="7" t="s">
        <v>18</v>
      </c>
      <c r="C126" s="7" t="s">
        <v>134</v>
      </c>
      <c r="D126" s="7" t="s">
        <v>90</v>
      </c>
      <c r="E126" s="7" t="s">
        <v>60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8"/>
      <c r="X126" s="8"/>
      <c r="Y126" s="8"/>
      <c r="Z126" s="6" t="s">
        <v>59</v>
      </c>
      <c r="AA126" s="9">
        <v>113.9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17">
        <v>113.9</v>
      </c>
      <c r="AL126" s="17"/>
      <c r="AM126" s="17"/>
      <c r="AN126" s="17"/>
      <c r="AO126" s="22" t="s">
        <v>59</v>
      </c>
      <c r="AP126" s="17">
        <v>113.9</v>
      </c>
      <c r="AQ126" s="20">
        <f t="shared" si="3"/>
        <v>100</v>
      </c>
    </row>
    <row r="127" spans="1:46" ht="34.200000000000003" customHeight="1" x14ac:dyDescent="0.3">
      <c r="A127" s="6" t="s">
        <v>61</v>
      </c>
      <c r="B127" s="7" t="s">
        <v>18</v>
      </c>
      <c r="C127" s="7" t="s">
        <v>134</v>
      </c>
      <c r="D127" s="7" t="s">
        <v>90</v>
      </c>
      <c r="E127" s="7" t="s">
        <v>62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8"/>
      <c r="Z127" s="6" t="s">
        <v>61</v>
      </c>
      <c r="AA127" s="9">
        <v>113.9</v>
      </c>
      <c r="AB127" s="9"/>
      <c r="AC127" s="9"/>
      <c r="AD127" s="9"/>
      <c r="AE127" s="9"/>
      <c r="AF127" s="9"/>
      <c r="AG127" s="9"/>
      <c r="AH127" s="9"/>
      <c r="AI127" s="9"/>
      <c r="AJ127" s="9"/>
      <c r="AK127" s="17">
        <v>113.9</v>
      </c>
      <c r="AL127" s="17"/>
      <c r="AM127" s="17"/>
      <c r="AN127" s="17"/>
      <c r="AO127" s="22" t="s">
        <v>61</v>
      </c>
      <c r="AP127" s="17">
        <v>113.9</v>
      </c>
      <c r="AQ127" s="20">
        <f t="shared" si="3"/>
        <v>100</v>
      </c>
    </row>
    <row r="128" spans="1:46" ht="68.400000000000006" customHeight="1" x14ac:dyDescent="0.3">
      <c r="A128" s="6" t="s">
        <v>157</v>
      </c>
      <c r="B128" s="7" t="s">
        <v>18</v>
      </c>
      <c r="C128" s="7" t="s">
        <v>134</v>
      </c>
      <c r="D128" s="7" t="s">
        <v>90</v>
      </c>
      <c r="E128" s="7" t="s">
        <v>158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8"/>
      <c r="Y128" s="8"/>
      <c r="Z128" s="6" t="s">
        <v>157</v>
      </c>
      <c r="AA128" s="9">
        <v>113.9</v>
      </c>
      <c r="AB128" s="9"/>
      <c r="AC128" s="9"/>
      <c r="AD128" s="9"/>
      <c r="AE128" s="9"/>
      <c r="AF128" s="9"/>
      <c r="AG128" s="9"/>
      <c r="AH128" s="9"/>
      <c r="AI128" s="9"/>
      <c r="AJ128" s="9"/>
      <c r="AK128" s="17">
        <v>113.9</v>
      </c>
      <c r="AL128" s="17"/>
      <c r="AM128" s="17"/>
      <c r="AN128" s="17"/>
      <c r="AO128" s="22" t="s">
        <v>157</v>
      </c>
      <c r="AP128" s="17">
        <v>113.9</v>
      </c>
      <c r="AQ128" s="20">
        <f t="shared" si="3"/>
        <v>100</v>
      </c>
    </row>
    <row r="129" spans="1:47" ht="85.5" customHeight="1" x14ac:dyDescent="0.3">
      <c r="A129" s="14" t="s">
        <v>159</v>
      </c>
      <c r="B129" s="11" t="s">
        <v>18</v>
      </c>
      <c r="C129" s="11" t="s">
        <v>134</v>
      </c>
      <c r="D129" s="11" t="s">
        <v>90</v>
      </c>
      <c r="E129" s="11" t="s">
        <v>158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 t="s">
        <v>66</v>
      </c>
      <c r="U129" s="11"/>
      <c r="V129" s="12"/>
      <c r="W129" s="12"/>
      <c r="X129" s="12"/>
      <c r="Y129" s="12"/>
      <c r="Z129" s="14" t="s">
        <v>159</v>
      </c>
      <c r="AA129" s="13">
        <v>113.9</v>
      </c>
      <c r="AB129" s="13"/>
      <c r="AC129" s="13"/>
      <c r="AD129" s="13"/>
      <c r="AE129" s="13"/>
      <c r="AF129" s="13"/>
      <c r="AG129" s="13"/>
      <c r="AH129" s="13"/>
      <c r="AI129" s="13"/>
      <c r="AJ129" s="13"/>
      <c r="AK129" s="18">
        <v>113.9</v>
      </c>
      <c r="AL129" s="18"/>
      <c r="AM129" s="18"/>
      <c r="AN129" s="18"/>
      <c r="AO129" s="19" t="s">
        <v>159</v>
      </c>
      <c r="AP129" s="18">
        <v>113.9</v>
      </c>
      <c r="AQ129" s="20">
        <f t="shared" si="3"/>
        <v>100</v>
      </c>
    </row>
    <row r="130" spans="1:47" ht="34.200000000000003" customHeight="1" x14ac:dyDescent="0.3">
      <c r="A130" s="6" t="s">
        <v>80</v>
      </c>
      <c r="B130" s="7" t="s">
        <v>18</v>
      </c>
      <c r="C130" s="7" t="s">
        <v>134</v>
      </c>
      <c r="D130" s="7" t="s">
        <v>90</v>
      </c>
      <c r="E130" s="7" t="s">
        <v>81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8"/>
      <c r="Y130" s="8"/>
      <c r="Z130" s="6" t="s">
        <v>80</v>
      </c>
      <c r="AA130" s="9">
        <v>15699.1</v>
      </c>
      <c r="AB130" s="9"/>
      <c r="AC130" s="9">
        <v>35887</v>
      </c>
      <c r="AD130" s="9"/>
      <c r="AE130" s="9">
        <v>366.5</v>
      </c>
      <c r="AF130" s="9">
        <v>3159.7</v>
      </c>
      <c r="AG130" s="9"/>
      <c r="AH130" s="9">
        <v>3144</v>
      </c>
      <c r="AI130" s="9"/>
      <c r="AJ130" s="9">
        <v>15.7</v>
      </c>
      <c r="AK130" s="17">
        <v>18858.8</v>
      </c>
      <c r="AL130" s="17"/>
      <c r="AM130" s="17">
        <v>39031</v>
      </c>
      <c r="AN130" s="17"/>
      <c r="AO130" s="22" t="s">
        <v>80</v>
      </c>
      <c r="AP130" s="17">
        <v>18542.599999999999</v>
      </c>
      <c r="AQ130" s="20">
        <f t="shared" si="3"/>
        <v>98.323329161982727</v>
      </c>
    </row>
    <row r="131" spans="1:47" ht="119.7" customHeight="1" x14ac:dyDescent="0.3">
      <c r="A131" s="6" t="s">
        <v>82</v>
      </c>
      <c r="B131" s="7" t="s">
        <v>18</v>
      </c>
      <c r="C131" s="7" t="s">
        <v>134</v>
      </c>
      <c r="D131" s="7" t="s">
        <v>90</v>
      </c>
      <c r="E131" s="7" t="s">
        <v>83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8"/>
      <c r="Z131" s="6" t="s">
        <v>82</v>
      </c>
      <c r="AA131" s="9">
        <v>15699.1</v>
      </c>
      <c r="AB131" s="9"/>
      <c r="AC131" s="9">
        <v>35887</v>
      </c>
      <c r="AD131" s="9"/>
      <c r="AE131" s="9">
        <v>366.5</v>
      </c>
      <c r="AF131" s="9">
        <v>3159.7</v>
      </c>
      <c r="AG131" s="9"/>
      <c r="AH131" s="9">
        <v>3144</v>
      </c>
      <c r="AI131" s="9"/>
      <c r="AJ131" s="9">
        <v>15.7</v>
      </c>
      <c r="AK131" s="17">
        <v>18858.8</v>
      </c>
      <c r="AL131" s="17"/>
      <c r="AM131" s="17">
        <v>39031</v>
      </c>
      <c r="AN131" s="17"/>
      <c r="AO131" s="22" t="s">
        <v>82</v>
      </c>
      <c r="AP131" s="17">
        <v>18542.599999999999</v>
      </c>
      <c r="AQ131" s="20">
        <f t="shared" si="3"/>
        <v>98.323329161982727</v>
      </c>
    </row>
    <row r="132" spans="1:47" ht="144.6" customHeight="1" x14ac:dyDescent="0.3">
      <c r="A132" s="15" t="s">
        <v>108</v>
      </c>
      <c r="B132" s="7" t="s">
        <v>18</v>
      </c>
      <c r="C132" s="7" t="s">
        <v>134</v>
      </c>
      <c r="D132" s="7" t="s">
        <v>90</v>
      </c>
      <c r="E132" s="7" t="s">
        <v>109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8"/>
      <c r="X132" s="8"/>
      <c r="Y132" s="8"/>
      <c r="Z132" s="15" t="s">
        <v>108</v>
      </c>
      <c r="AA132" s="9">
        <v>15699.1</v>
      </c>
      <c r="AB132" s="9"/>
      <c r="AC132" s="9">
        <v>35887</v>
      </c>
      <c r="AD132" s="9"/>
      <c r="AE132" s="9">
        <v>366.5</v>
      </c>
      <c r="AF132" s="9">
        <v>3159.7</v>
      </c>
      <c r="AG132" s="9"/>
      <c r="AH132" s="9">
        <v>3144</v>
      </c>
      <c r="AI132" s="9"/>
      <c r="AJ132" s="9">
        <v>15.7</v>
      </c>
      <c r="AK132" s="17">
        <v>18858.8</v>
      </c>
      <c r="AL132" s="17"/>
      <c r="AM132" s="17">
        <v>39031</v>
      </c>
      <c r="AN132" s="17"/>
      <c r="AO132" s="24" t="s">
        <v>108</v>
      </c>
      <c r="AP132" s="17">
        <v>18542.599999999999</v>
      </c>
      <c r="AQ132" s="20">
        <f t="shared" si="3"/>
        <v>98.323329161982727</v>
      </c>
    </row>
    <row r="133" spans="1:47" ht="189.6" customHeight="1" x14ac:dyDescent="0.3">
      <c r="A133" s="15" t="s">
        <v>160</v>
      </c>
      <c r="B133" s="7" t="s">
        <v>18</v>
      </c>
      <c r="C133" s="7" t="s">
        <v>134</v>
      </c>
      <c r="D133" s="7" t="s">
        <v>90</v>
      </c>
      <c r="E133" s="7" t="s">
        <v>161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8"/>
      <c r="X133" s="8"/>
      <c r="Y133" s="8"/>
      <c r="Z133" s="15" t="s">
        <v>160</v>
      </c>
      <c r="AA133" s="9">
        <v>1087.8</v>
      </c>
      <c r="AB133" s="9"/>
      <c r="AC133" s="9"/>
      <c r="AD133" s="9"/>
      <c r="AE133" s="9"/>
      <c r="AF133" s="9">
        <v>-426</v>
      </c>
      <c r="AG133" s="9"/>
      <c r="AH133" s="9"/>
      <c r="AI133" s="9"/>
      <c r="AJ133" s="9">
        <v>-426</v>
      </c>
      <c r="AK133" s="17">
        <v>661.9</v>
      </c>
      <c r="AL133" s="17"/>
      <c r="AM133" s="17"/>
      <c r="AN133" s="17"/>
      <c r="AO133" s="24" t="s">
        <v>160</v>
      </c>
      <c r="AP133" s="17">
        <v>661.9</v>
      </c>
      <c r="AQ133" s="20">
        <f t="shared" si="3"/>
        <v>100</v>
      </c>
    </row>
    <row r="134" spans="1:47" ht="208.2" customHeight="1" x14ac:dyDescent="0.3">
      <c r="A134" s="10" t="s">
        <v>162</v>
      </c>
      <c r="B134" s="11" t="s">
        <v>18</v>
      </c>
      <c r="C134" s="11" t="s">
        <v>134</v>
      </c>
      <c r="D134" s="11" t="s">
        <v>90</v>
      </c>
      <c r="E134" s="11" t="s">
        <v>161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 t="s">
        <v>47</v>
      </c>
      <c r="U134" s="11"/>
      <c r="V134" s="12"/>
      <c r="W134" s="12"/>
      <c r="X134" s="12"/>
      <c r="Y134" s="12"/>
      <c r="Z134" s="10" t="s">
        <v>162</v>
      </c>
      <c r="AA134" s="13">
        <v>1087.8</v>
      </c>
      <c r="AB134" s="13"/>
      <c r="AC134" s="13"/>
      <c r="AD134" s="13"/>
      <c r="AE134" s="13"/>
      <c r="AF134" s="13">
        <v>-426</v>
      </c>
      <c r="AG134" s="13"/>
      <c r="AH134" s="13"/>
      <c r="AI134" s="13"/>
      <c r="AJ134" s="13">
        <v>-426</v>
      </c>
      <c r="AK134" s="18">
        <v>661.9</v>
      </c>
      <c r="AL134" s="18"/>
      <c r="AM134" s="18"/>
      <c r="AN134" s="18"/>
      <c r="AO134" s="23" t="s">
        <v>162</v>
      </c>
      <c r="AP134" s="18">
        <v>661.9</v>
      </c>
      <c r="AQ134" s="20">
        <f t="shared" si="3"/>
        <v>100</v>
      </c>
    </row>
    <row r="135" spans="1:47" ht="179.4" customHeight="1" x14ac:dyDescent="0.3">
      <c r="A135" s="15" t="s">
        <v>163</v>
      </c>
      <c r="B135" s="7" t="s">
        <v>18</v>
      </c>
      <c r="C135" s="7" t="s">
        <v>134</v>
      </c>
      <c r="D135" s="7" t="s">
        <v>90</v>
      </c>
      <c r="E135" s="7" t="s">
        <v>164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8"/>
      <c r="Z135" s="15" t="s">
        <v>163</v>
      </c>
      <c r="AA135" s="9">
        <v>100</v>
      </c>
      <c r="AB135" s="9"/>
      <c r="AC135" s="9"/>
      <c r="AD135" s="9"/>
      <c r="AE135" s="9"/>
      <c r="AF135" s="9">
        <v>400.7</v>
      </c>
      <c r="AG135" s="9"/>
      <c r="AH135" s="9"/>
      <c r="AI135" s="9"/>
      <c r="AJ135" s="9">
        <v>400.7</v>
      </c>
      <c r="AK135" s="17">
        <v>500.7</v>
      </c>
      <c r="AL135" s="17"/>
      <c r="AM135" s="17"/>
      <c r="AN135" s="17"/>
      <c r="AO135" s="24" t="s">
        <v>163</v>
      </c>
      <c r="AP135" s="18">
        <v>307.89999999999998</v>
      </c>
      <c r="AQ135" s="20">
        <f t="shared" ref="AQ135:AQ198" si="4">AP135/AK135%</f>
        <v>61.493908528060715</v>
      </c>
    </row>
    <row r="136" spans="1:47" ht="262.95" customHeight="1" x14ac:dyDescent="0.3">
      <c r="A136" s="10" t="s">
        <v>165</v>
      </c>
      <c r="B136" s="11" t="s">
        <v>18</v>
      </c>
      <c r="C136" s="11" t="s">
        <v>134</v>
      </c>
      <c r="D136" s="11" t="s">
        <v>90</v>
      </c>
      <c r="E136" s="11" t="s">
        <v>164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47</v>
      </c>
      <c r="U136" s="11"/>
      <c r="V136" s="12"/>
      <c r="W136" s="12"/>
      <c r="X136" s="12"/>
      <c r="Y136" s="12"/>
      <c r="Z136" s="10" t="s">
        <v>165</v>
      </c>
      <c r="AA136" s="13">
        <v>100</v>
      </c>
      <c r="AB136" s="13"/>
      <c r="AC136" s="13"/>
      <c r="AD136" s="13"/>
      <c r="AE136" s="13"/>
      <c r="AF136" s="13">
        <v>400.7</v>
      </c>
      <c r="AG136" s="13"/>
      <c r="AH136" s="13"/>
      <c r="AI136" s="13"/>
      <c r="AJ136" s="13">
        <v>400.7</v>
      </c>
      <c r="AK136" s="18">
        <v>500.7</v>
      </c>
      <c r="AL136" s="18"/>
      <c r="AM136" s="18"/>
      <c r="AN136" s="18"/>
      <c r="AO136" s="23" t="s">
        <v>165</v>
      </c>
      <c r="AP136" s="18">
        <v>307.89999999999998</v>
      </c>
      <c r="AQ136" s="20">
        <f t="shared" si="4"/>
        <v>61.493908528060715</v>
      </c>
    </row>
    <row r="137" spans="1:47" ht="158.4" customHeight="1" x14ac:dyDescent="0.3">
      <c r="A137" s="15" t="s">
        <v>163</v>
      </c>
      <c r="B137" s="7" t="s">
        <v>18</v>
      </c>
      <c r="C137" s="7" t="s">
        <v>134</v>
      </c>
      <c r="D137" s="7" t="s">
        <v>90</v>
      </c>
      <c r="E137" s="7" t="s">
        <v>166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8"/>
      <c r="Z137" s="15" t="s">
        <v>163</v>
      </c>
      <c r="AA137" s="9">
        <v>14511.3</v>
      </c>
      <c r="AB137" s="9"/>
      <c r="AC137" s="9">
        <v>35887</v>
      </c>
      <c r="AD137" s="9"/>
      <c r="AE137" s="9">
        <v>366.5</v>
      </c>
      <c r="AF137" s="9">
        <v>3185</v>
      </c>
      <c r="AG137" s="9"/>
      <c r="AH137" s="9">
        <v>3144</v>
      </c>
      <c r="AI137" s="9"/>
      <c r="AJ137" s="9">
        <v>41</v>
      </c>
      <c r="AK137" s="18">
        <v>17696.2</v>
      </c>
      <c r="AL137" s="18"/>
      <c r="AM137" s="18">
        <v>39031</v>
      </c>
      <c r="AN137" s="18"/>
      <c r="AO137" s="23" t="s">
        <v>167</v>
      </c>
      <c r="AP137" s="18">
        <v>17572.8</v>
      </c>
      <c r="AQ137" s="20">
        <f t="shared" si="4"/>
        <v>99.302675150597295</v>
      </c>
    </row>
    <row r="138" spans="1:47" ht="173.4" customHeight="1" x14ac:dyDescent="0.3">
      <c r="A138" s="10" t="s">
        <v>167</v>
      </c>
      <c r="B138" s="11" t="s">
        <v>18</v>
      </c>
      <c r="C138" s="11" t="s">
        <v>134</v>
      </c>
      <c r="D138" s="11" t="s">
        <v>90</v>
      </c>
      <c r="E138" s="11" t="s">
        <v>166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 t="s">
        <v>148</v>
      </c>
      <c r="U138" s="11"/>
      <c r="V138" s="12"/>
      <c r="W138" s="12"/>
      <c r="X138" s="12"/>
      <c r="Y138" s="12"/>
      <c r="Z138" s="10" t="s">
        <v>167</v>
      </c>
      <c r="AA138" s="13">
        <v>14511.3</v>
      </c>
      <c r="AB138" s="13"/>
      <c r="AC138" s="13">
        <v>35887</v>
      </c>
      <c r="AD138" s="13"/>
      <c r="AE138" s="13">
        <v>366.5</v>
      </c>
      <c r="AF138" s="13">
        <v>3185</v>
      </c>
      <c r="AG138" s="13"/>
      <c r="AH138" s="13">
        <v>3144</v>
      </c>
      <c r="AI138" s="13"/>
      <c r="AJ138" s="13">
        <v>41</v>
      </c>
      <c r="AK138" s="18">
        <v>17696.2</v>
      </c>
      <c r="AL138" s="18"/>
      <c r="AM138" s="18">
        <v>39031</v>
      </c>
      <c r="AN138" s="18"/>
      <c r="AO138" s="23" t="s">
        <v>167</v>
      </c>
      <c r="AP138" s="18">
        <v>17572.8</v>
      </c>
      <c r="AQ138" s="20">
        <f t="shared" si="4"/>
        <v>99.302675150597295</v>
      </c>
    </row>
    <row r="139" spans="1:47" ht="17.100000000000001" customHeight="1" x14ac:dyDescent="0.3">
      <c r="A139" s="5" t="s">
        <v>168</v>
      </c>
      <c r="B139" s="1" t="s">
        <v>18</v>
      </c>
      <c r="C139" s="1" t="s">
        <v>134</v>
      </c>
      <c r="D139" s="1" t="s">
        <v>22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3"/>
      <c r="X139" s="3"/>
      <c r="Y139" s="3"/>
      <c r="Z139" s="5" t="s">
        <v>168</v>
      </c>
      <c r="AA139" s="4">
        <v>12724.3</v>
      </c>
      <c r="AB139" s="4"/>
      <c r="AC139" s="4">
        <v>574.79999999999995</v>
      </c>
      <c r="AD139" s="4"/>
      <c r="AE139" s="4">
        <v>574.79999999999995</v>
      </c>
      <c r="AF139" s="4">
        <v>5590.1</v>
      </c>
      <c r="AG139" s="4"/>
      <c r="AH139" s="4">
        <v>1602.5</v>
      </c>
      <c r="AI139" s="4"/>
      <c r="AJ139" s="4">
        <v>3987.6</v>
      </c>
      <c r="AK139" s="20">
        <f>AK140</f>
        <v>18314.2</v>
      </c>
      <c r="AL139" s="20"/>
      <c r="AM139" s="20">
        <v>2177.3000000000002</v>
      </c>
      <c r="AN139" s="20"/>
      <c r="AO139" s="21" t="s">
        <v>168</v>
      </c>
      <c r="AP139" s="20">
        <v>17855.5</v>
      </c>
      <c r="AQ139" s="20">
        <f t="shared" si="4"/>
        <v>97.495386093850669</v>
      </c>
    </row>
    <row r="140" spans="1:47" ht="34.200000000000003" customHeight="1" x14ac:dyDescent="0.3">
      <c r="A140" s="6" t="s">
        <v>80</v>
      </c>
      <c r="B140" s="7" t="s">
        <v>18</v>
      </c>
      <c r="C140" s="7" t="s">
        <v>134</v>
      </c>
      <c r="D140" s="7" t="s">
        <v>22</v>
      </c>
      <c r="E140" s="7" t="s">
        <v>81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6" t="s">
        <v>80</v>
      </c>
      <c r="AA140" s="9">
        <v>12724.3</v>
      </c>
      <c r="AB140" s="9"/>
      <c r="AC140" s="9">
        <v>574.79999999999995</v>
      </c>
      <c r="AD140" s="9"/>
      <c r="AE140" s="9">
        <v>574.79999999999995</v>
      </c>
      <c r="AF140" s="9">
        <v>5590.1</v>
      </c>
      <c r="AG140" s="9"/>
      <c r="AH140" s="9">
        <v>1602.5</v>
      </c>
      <c r="AI140" s="9"/>
      <c r="AJ140" s="9">
        <v>3987.6</v>
      </c>
      <c r="AK140" s="17">
        <f>AK141</f>
        <v>18314.2</v>
      </c>
      <c r="AL140" s="17"/>
      <c r="AM140" s="17">
        <v>2177.3000000000002</v>
      </c>
      <c r="AN140" s="17"/>
      <c r="AO140" s="22" t="s">
        <v>80</v>
      </c>
      <c r="AP140" s="17">
        <v>17855.5</v>
      </c>
      <c r="AQ140" s="20">
        <f t="shared" si="4"/>
        <v>97.495386093850669</v>
      </c>
    </row>
    <row r="141" spans="1:47" ht="119.7" customHeight="1" x14ac:dyDescent="0.3">
      <c r="A141" s="6" t="s">
        <v>82</v>
      </c>
      <c r="B141" s="7" t="s">
        <v>18</v>
      </c>
      <c r="C141" s="7" t="s">
        <v>134</v>
      </c>
      <c r="D141" s="7" t="s">
        <v>22</v>
      </c>
      <c r="E141" s="7" t="s">
        <v>83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8"/>
      <c r="X141" s="8"/>
      <c r="Y141" s="8"/>
      <c r="Z141" s="6" t="s">
        <v>82</v>
      </c>
      <c r="AA141" s="9">
        <v>12724.3</v>
      </c>
      <c r="AB141" s="9"/>
      <c r="AC141" s="9">
        <v>574.79999999999995</v>
      </c>
      <c r="AD141" s="9"/>
      <c r="AE141" s="9">
        <v>574.79999999999995</v>
      </c>
      <c r="AF141" s="9">
        <v>5590.1</v>
      </c>
      <c r="AG141" s="9"/>
      <c r="AH141" s="9">
        <v>1602.5</v>
      </c>
      <c r="AI141" s="9"/>
      <c r="AJ141" s="9">
        <v>3987.6</v>
      </c>
      <c r="AK141" s="17">
        <f>AK142</f>
        <v>18314.2</v>
      </c>
      <c r="AL141" s="17"/>
      <c r="AM141" s="17">
        <v>2177.3000000000002</v>
      </c>
      <c r="AN141" s="17"/>
      <c r="AO141" s="22" t="s">
        <v>82</v>
      </c>
      <c r="AP141" s="17">
        <v>17855.5</v>
      </c>
      <c r="AQ141" s="20">
        <f t="shared" si="4"/>
        <v>97.495386093850669</v>
      </c>
    </row>
    <row r="142" spans="1:47" ht="150" customHeight="1" x14ac:dyDescent="0.3">
      <c r="A142" s="15" t="s">
        <v>108</v>
      </c>
      <c r="B142" s="7" t="s">
        <v>18</v>
      </c>
      <c r="C142" s="7" t="s">
        <v>134</v>
      </c>
      <c r="D142" s="7" t="s">
        <v>22</v>
      </c>
      <c r="E142" s="7" t="s">
        <v>109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8"/>
      <c r="X142" s="8"/>
      <c r="Y142" s="8"/>
      <c r="Z142" s="15" t="s">
        <v>108</v>
      </c>
      <c r="AA142" s="9">
        <v>12724.3</v>
      </c>
      <c r="AB142" s="9"/>
      <c r="AC142" s="9">
        <v>574.79999999999995</v>
      </c>
      <c r="AD142" s="9"/>
      <c r="AE142" s="9">
        <v>574.79999999999995</v>
      </c>
      <c r="AF142" s="9">
        <v>5590.1</v>
      </c>
      <c r="AG142" s="9"/>
      <c r="AH142" s="9">
        <v>1602.5</v>
      </c>
      <c r="AI142" s="9"/>
      <c r="AJ142" s="9">
        <v>3987.6</v>
      </c>
      <c r="AK142" s="17">
        <v>18314.2</v>
      </c>
      <c r="AL142" s="17"/>
      <c r="AM142" s="17">
        <v>2177.3000000000002</v>
      </c>
      <c r="AN142" s="17"/>
      <c r="AO142" s="24" t="s">
        <v>108</v>
      </c>
      <c r="AP142" s="17">
        <v>17855.5</v>
      </c>
      <c r="AQ142" s="20">
        <f t="shared" si="4"/>
        <v>97.495386093850669</v>
      </c>
    </row>
    <row r="143" spans="1:47" ht="170.4" customHeight="1" x14ac:dyDescent="0.3">
      <c r="A143" s="15" t="s">
        <v>169</v>
      </c>
      <c r="B143" s="7" t="s">
        <v>18</v>
      </c>
      <c r="C143" s="7" t="s">
        <v>134</v>
      </c>
      <c r="D143" s="7" t="s">
        <v>22</v>
      </c>
      <c r="E143" s="7" t="s">
        <v>170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8"/>
      <c r="X143" s="8"/>
      <c r="Y143" s="8"/>
      <c r="Z143" s="15" t="s">
        <v>169</v>
      </c>
      <c r="AA143" s="9">
        <v>13.1</v>
      </c>
      <c r="AB143" s="9"/>
      <c r="AC143" s="9"/>
      <c r="AD143" s="9"/>
      <c r="AE143" s="9"/>
      <c r="AF143" s="9"/>
      <c r="AG143" s="9"/>
      <c r="AH143" s="9"/>
      <c r="AI143" s="9"/>
      <c r="AJ143" s="9"/>
      <c r="AK143" s="18">
        <f>AK144</f>
        <v>13</v>
      </c>
      <c r="AL143" s="17"/>
      <c r="AM143" s="17"/>
      <c r="AN143" s="17"/>
      <c r="AO143" s="24" t="s">
        <v>169</v>
      </c>
      <c r="AP143" s="18">
        <v>7.5</v>
      </c>
      <c r="AQ143" s="20">
        <f t="shared" si="4"/>
        <v>57.692307692307693</v>
      </c>
      <c r="AT143" s="27"/>
      <c r="AU143" s="27"/>
    </row>
    <row r="144" spans="1:47" ht="187.2" customHeight="1" x14ac:dyDescent="0.3">
      <c r="A144" s="10" t="s">
        <v>171</v>
      </c>
      <c r="B144" s="11" t="s">
        <v>18</v>
      </c>
      <c r="C144" s="11" t="s">
        <v>134</v>
      </c>
      <c r="D144" s="11" t="s">
        <v>22</v>
      </c>
      <c r="E144" s="11" t="s">
        <v>170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 t="s">
        <v>47</v>
      </c>
      <c r="U144" s="11"/>
      <c r="V144" s="12"/>
      <c r="W144" s="12"/>
      <c r="X144" s="12"/>
      <c r="Y144" s="12"/>
      <c r="Z144" s="10" t="s">
        <v>171</v>
      </c>
      <c r="AA144" s="13">
        <v>13.1</v>
      </c>
      <c r="AB144" s="13"/>
      <c r="AC144" s="13"/>
      <c r="AD144" s="13"/>
      <c r="AE144" s="13"/>
      <c r="AF144" s="13"/>
      <c r="AG144" s="13"/>
      <c r="AH144" s="13"/>
      <c r="AI144" s="13"/>
      <c r="AJ144" s="13"/>
      <c r="AK144" s="18">
        <v>13</v>
      </c>
      <c r="AL144" s="18"/>
      <c r="AM144" s="18"/>
      <c r="AN144" s="18"/>
      <c r="AO144" s="23" t="s">
        <v>171</v>
      </c>
      <c r="AP144" s="18">
        <v>7.5</v>
      </c>
      <c r="AQ144" s="20">
        <f t="shared" si="4"/>
        <v>57.692307692307693</v>
      </c>
    </row>
    <row r="145" spans="1:43" ht="174.6" customHeight="1" x14ac:dyDescent="0.3">
      <c r="A145" s="15" t="s">
        <v>172</v>
      </c>
      <c r="B145" s="7" t="s">
        <v>18</v>
      </c>
      <c r="C145" s="7" t="s">
        <v>134</v>
      </c>
      <c r="D145" s="7" t="s">
        <v>22</v>
      </c>
      <c r="E145" s="7" t="s">
        <v>173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8"/>
      <c r="W145" s="8"/>
      <c r="X145" s="8"/>
      <c r="Y145" s="8"/>
      <c r="Z145" s="15" t="s">
        <v>172</v>
      </c>
      <c r="AA145" s="9">
        <v>7711.2</v>
      </c>
      <c r="AB145" s="9"/>
      <c r="AC145" s="9">
        <v>324.8</v>
      </c>
      <c r="AD145" s="9"/>
      <c r="AE145" s="9">
        <v>324.8</v>
      </c>
      <c r="AF145" s="9">
        <v>2087.8000000000002</v>
      </c>
      <c r="AG145" s="9"/>
      <c r="AH145" s="9">
        <v>-324.8</v>
      </c>
      <c r="AI145" s="9"/>
      <c r="AJ145" s="9">
        <v>2412.6</v>
      </c>
      <c r="AK145" s="17">
        <v>9798.9</v>
      </c>
      <c r="AL145" s="17"/>
      <c r="AM145" s="17"/>
      <c r="AN145" s="17"/>
      <c r="AO145" s="24" t="s">
        <v>172</v>
      </c>
      <c r="AP145" s="17">
        <v>9722.2000000000007</v>
      </c>
      <c r="AQ145" s="20">
        <f t="shared" si="4"/>
        <v>99.217259080100845</v>
      </c>
    </row>
    <row r="146" spans="1:43" ht="197.4" customHeight="1" x14ac:dyDescent="0.3">
      <c r="A146" s="10" t="s">
        <v>174</v>
      </c>
      <c r="B146" s="11" t="s">
        <v>18</v>
      </c>
      <c r="C146" s="11" t="s">
        <v>134</v>
      </c>
      <c r="D146" s="11" t="s">
        <v>22</v>
      </c>
      <c r="E146" s="11" t="s">
        <v>173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 t="s">
        <v>47</v>
      </c>
      <c r="U146" s="11"/>
      <c r="V146" s="12"/>
      <c r="W146" s="12"/>
      <c r="X146" s="12"/>
      <c r="Y146" s="12"/>
      <c r="Z146" s="10" t="s">
        <v>174</v>
      </c>
      <c r="AA146" s="13">
        <v>7711.2</v>
      </c>
      <c r="AB146" s="13"/>
      <c r="AC146" s="13">
        <v>324.8</v>
      </c>
      <c r="AD146" s="13"/>
      <c r="AE146" s="13">
        <v>324.8</v>
      </c>
      <c r="AF146" s="13">
        <v>2087.8000000000002</v>
      </c>
      <c r="AG146" s="13"/>
      <c r="AH146" s="13">
        <v>-324.8</v>
      </c>
      <c r="AI146" s="13"/>
      <c r="AJ146" s="13">
        <v>2412.6</v>
      </c>
      <c r="AK146" s="18">
        <v>9798.9</v>
      </c>
      <c r="AL146" s="18"/>
      <c r="AM146" s="18"/>
      <c r="AN146" s="18"/>
      <c r="AO146" s="23" t="s">
        <v>174</v>
      </c>
      <c r="AP146" s="18">
        <v>9722.2000000000007</v>
      </c>
      <c r="AQ146" s="20">
        <f t="shared" si="4"/>
        <v>99.217259080100845</v>
      </c>
    </row>
    <row r="147" spans="1:43" ht="187.2" customHeight="1" x14ac:dyDescent="0.3">
      <c r="A147" s="15" t="s">
        <v>175</v>
      </c>
      <c r="B147" s="7" t="s">
        <v>18</v>
      </c>
      <c r="C147" s="7" t="s">
        <v>134</v>
      </c>
      <c r="D147" s="7" t="s">
        <v>22</v>
      </c>
      <c r="E147" s="7" t="s">
        <v>176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8"/>
      <c r="Z147" s="15" t="s">
        <v>175</v>
      </c>
      <c r="AA147" s="9">
        <v>4500</v>
      </c>
      <c r="AB147" s="9"/>
      <c r="AC147" s="9"/>
      <c r="AD147" s="9"/>
      <c r="AE147" s="9"/>
      <c r="AF147" s="9">
        <v>794.9</v>
      </c>
      <c r="AG147" s="9"/>
      <c r="AH147" s="9"/>
      <c r="AI147" s="9"/>
      <c r="AJ147" s="9">
        <v>794.9</v>
      </c>
      <c r="AK147" s="18">
        <v>5294.9</v>
      </c>
      <c r="AL147" s="17"/>
      <c r="AM147" s="17"/>
      <c r="AN147" s="17"/>
      <c r="AO147" s="24" t="s">
        <v>175</v>
      </c>
      <c r="AP147" s="18">
        <v>4918.3999999999996</v>
      </c>
      <c r="AQ147" s="20">
        <f t="shared" si="4"/>
        <v>92.889384124346066</v>
      </c>
    </row>
    <row r="148" spans="1:43" ht="307.95" customHeight="1" x14ac:dyDescent="0.3">
      <c r="A148" s="10" t="s">
        <v>177</v>
      </c>
      <c r="B148" s="11" t="s">
        <v>18</v>
      </c>
      <c r="C148" s="11" t="s">
        <v>134</v>
      </c>
      <c r="D148" s="11" t="s">
        <v>22</v>
      </c>
      <c r="E148" s="11" t="s">
        <v>176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47</v>
      </c>
      <c r="U148" s="11"/>
      <c r="V148" s="12"/>
      <c r="W148" s="12"/>
      <c r="X148" s="12"/>
      <c r="Y148" s="12"/>
      <c r="Z148" s="10" t="s">
        <v>177</v>
      </c>
      <c r="AA148" s="13">
        <v>4500</v>
      </c>
      <c r="AB148" s="13"/>
      <c r="AC148" s="13"/>
      <c r="AD148" s="13"/>
      <c r="AE148" s="13"/>
      <c r="AF148" s="13">
        <v>794.9</v>
      </c>
      <c r="AG148" s="13"/>
      <c r="AH148" s="13"/>
      <c r="AI148" s="13"/>
      <c r="AJ148" s="13">
        <v>794.9</v>
      </c>
      <c r="AK148" s="18">
        <v>5294.9</v>
      </c>
      <c r="AL148" s="18"/>
      <c r="AM148" s="18"/>
      <c r="AN148" s="18"/>
      <c r="AO148" s="23" t="s">
        <v>177</v>
      </c>
      <c r="AP148" s="18">
        <v>4918.3999999999996</v>
      </c>
      <c r="AQ148" s="20">
        <f t="shared" si="4"/>
        <v>92.889384124346066</v>
      </c>
    </row>
    <row r="149" spans="1:43" ht="213.6" customHeight="1" x14ac:dyDescent="0.3">
      <c r="A149" s="15" t="s">
        <v>172</v>
      </c>
      <c r="B149" s="7" t="s">
        <v>18</v>
      </c>
      <c r="C149" s="7" t="s">
        <v>134</v>
      </c>
      <c r="D149" s="7" t="s">
        <v>22</v>
      </c>
      <c r="E149" s="7" t="s">
        <v>178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8"/>
      <c r="X149" s="8"/>
      <c r="Y149" s="8"/>
      <c r="Z149" s="15" t="s">
        <v>172</v>
      </c>
      <c r="AA149" s="9"/>
      <c r="AB149" s="9"/>
      <c r="AC149" s="9"/>
      <c r="AD149" s="9"/>
      <c r="AE149" s="9"/>
      <c r="AF149" s="9">
        <v>649.6</v>
      </c>
      <c r="AG149" s="9"/>
      <c r="AH149" s="9">
        <v>324.8</v>
      </c>
      <c r="AI149" s="9"/>
      <c r="AJ149" s="9">
        <v>324.8</v>
      </c>
      <c r="AK149" s="17">
        <v>649.6</v>
      </c>
      <c r="AL149" s="17"/>
      <c r="AM149" s="17">
        <v>324.8</v>
      </c>
      <c r="AN149" s="17"/>
      <c r="AO149" s="24" t="s">
        <v>172</v>
      </c>
      <c r="AP149" s="17">
        <v>649.6</v>
      </c>
      <c r="AQ149" s="20">
        <f t="shared" si="4"/>
        <v>100</v>
      </c>
    </row>
    <row r="150" spans="1:43" ht="307.95" customHeight="1" x14ac:dyDescent="0.3">
      <c r="A150" s="10" t="s">
        <v>174</v>
      </c>
      <c r="B150" s="11" t="s">
        <v>18</v>
      </c>
      <c r="C150" s="11" t="s">
        <v>134</v>
      </c>
      <c r="D150" s="11" t="s">
        <v>22</v>
      </c>
      <c r="E150" s="11" t="s">
        <v>178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 t="s">
        <v>47</v>
      </c>
      <c r="U150" s="11"/>
      <c r="V150" s="12"/>
      <c r="W150" s="12"/>
      <c r="X150" s="12"/>
      <c r="Y150" s="12"/>
      <c r="Z150" s="10" t="s">
        <v>174</v>
      </c>
      <c r="AA150" s="13"/>
      <c r="AB150" s="13"/>
      <c r="AC150" s="13"/>
      <c r="AD150" s="13"/>
      <c r="AE150" s="13"/>
      <c r="AF150" s="13">
        <v>649.6</v>
      </c>
      <c r="AG150" s="13"/>
      <c r="AH150" s="13">
        <v>324.8</v>
      </c>
      <c r="AI150" s="13"/>
      <c r="AJ150" s="13">
        <v>324.8</v>
      </c>
      <c r="AK150" s="18">
        <v>649.6</v>
      </c>
      <c r="AL150" s="18"/>
      <c r="AM150" s="18">
        <v>324.8</v>
      </c>
      <c r="AN150" s="18"/>
      <c r="AO150" s="23" t="s">
        <v>174</v>
      </c>
      <c r="AP150" s="18">
        <v>649.6</v>
      </c>
      <c r="AQ150" s="20">
        <f t="shared" si="4"/>
        <v>100</v>
      </c>
    </row>
    <row r="151" spans="1:43" ht="261.60000000000002" customHeight="1" x14ac:dyDescent="0.3">
      <c r="A151" s="15" t="s">
        <v>113</v>
      </c>
      <c r="B151" s="7" t="s">
        <v>18</v>
      </c>
      <c r="C151" s="7" t="s">
        <v>134</v>
      </c>
      <c r="D151" s="7" t="s">
        <v>22</v>
      </c>
      <c r="E151" s="7" t="s">
        <v>121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8"/>
      <c r="X151" s="8"/>
      <c r="Y151" s="8"/>
      <c r="Z151" s="15" t="s">
        <v>113</v>
      </c>
      <c r="AA151" s="9">
        <v>500</v>
      </c>
      <c r="AB151" s="9"/>
      <c r="AC151" s="9">
        <v>250</v>
      </c>
      <c r="AD151" s="9"/>
      <c r="AE151" s="9">
        <v>250</v>
      </c>
      <c r="AF151" s="9">
        <v>-236.8</v>
      </c>
      <c r="AG151" s="9"/>
      <c r="AH151" s="9"/>
      <c r="AI151" s="9"/>
      <c r="AJ151" s="9">
        <v>-236.8</v>
      </c>
      <c r="AK151" s="17">
        <v>263.2</v>
      </c>
      <c r="AL151" s="17"/>
      <c r="AM151" s="17">
        <v>250</v>
      </c>
      <c r="AN151" s="17"/>
      <c r="AO151" s="24" t="s">
        <v>113</v>
      </c>
      <c r="AP151" s="17">
        <v>263.2</v>
      </c>
      <c r="AQ151" s="20">
        <f t="shared" si="4"/>
        <v>100.00000000000001</v>
      </c>
    </row>
    <row r="152" spans="1:43" ht="236.4" customHeight="1" x14ac:dyDescent="0.3">
      <c r="A152" s="10" t="s">
        <v>115</v>
      </c>
      <c r="B152" s="11" t="s">
        <v>18</v>
      </c>
      <c r="C152" s="11" t="s">
        <v>134</v>
      </c>
      <c r="D152" s="11" t="s">
        <v>22</v>
      </c>
      <c r="E152" s="11" t="s">
        <v>121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 t="s">
        <v>47</v>
      </c>
      <c r="U152" s="11"/>
      <c r="V152" s="12"/>
      <c r="W152" s="12"/>
      <c r="X152" s="12"/>
      <c r="Y152" s="12"/>
      <c r="Z152" s="10" t="s">
        <v>115</v>
      </c>
      <c r="AA152" s="13">
        <v>500</v>
      </c>
      <c r="AB152" s="13"/>
      <c r="AC152" s="13">
        <v>250</v>
      </c>
      <c r="AD152" s="13"/>
      <c r="AE152" s="13">
        <v>250</v>
      </c>
      <c r="AF152" s="13">
        <v>-236.8</v>
      </c>
      <c r="AG152" s="13"/>
      <c r="AH152" s="13"/>
      <c r="AI152" s="13"/>
      <c r="AJ152" s="13">
        <v>-236.8</v>
      </c>
      <c r="AK152" s="18">
        <v>263.2</v>
      </c>
      <c r="AL152" s="18"/>
      <c r="AM152" s="18">
        <v>250</v>
      </c>
      <c r="AN152" s="18"/>
      <c r="AO152" s="23" t="s">
        <v>115</v>
      </c>
      <c r="AP152" s="18">
        <v>263.2</v>
      </c>
      <c r="AQ152" s="20">
        <f t="shared" si="4"/>
        <v>100.00000000000001</v>
      </c>
    </row>
    <row r="153" spans="1:43" ht="167.4" customHeight="1" x14ac:dyDescent="0.3">
      <c r="A153" s="15" t="s">
        <v>172</v>
      </c>
      <c r="B153" s="7" t="s">
        <v>18</v>
      </c>
      <c r="C153" s="7" t="s">
        <v>134</v>
      </c>
      <c r="D153" s="7" t="s">
        <v>22</v>
      </c>
      <c r="E153" s="7" t="s">
        <v>179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8"/>
      <c r="Z153" s="15" t="s">
        <v>172</v>
      </c>
      <c r="AA153" s="9"/>
      <c r="AB153" s="9"/>
      <c r="AC153" s="9"/>
      <c r="AD153" s="9"/>
      <c r="AE153" s="9"/>
      <c r="AF153" s="9">
        <v>2294.6</v>
      </c>
      <c r="AG153" s="9"/>
      <c r="AH153" s="9">
        <v>1602.5</v>
      </c>
      <c r="AI153" s="9"/>
      <c r="AJ153" s="9">
        <v>692.1</v>
      </c>
      <c r="AK153" s="17">
        <v>2294.6</v>
      </c>
      <c r="AL153" s="17"/>
      <c r="AM153" s="17">
        <v>1602.5</v>
      </c>
      <c r="AN153" s="17"/>
      <c r="AO153" s="24" t="s">
        <v>172</v>
      </c>
      <c r="AP153" s="17">
        <v>2294.6</v>
      </c>
      <c r="AQ153" s="20">
        <f t="shared" si="4"/>
        <v>100</v>
      </c>
    </row>
    <row r="154" spans="1:43" ht="189.6" customHeight="1" x14ac:dyDescent="0.3">
      <c r="A154" s="10" t="s">
        <v>174</v>
      </c>
      <c r="B154" s="11" t="s">
        <v>18</v>
      </c>
      <c r="C154" s="11" t="s">
        <v>134</v>
      </c>
      <c r="D154" s="11" t="s">
        <v>22</v>
      </c>
      <c r="E154" s="11" t="s">
        <v>179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 t="s">
        <v>47</v>
      </c>
      <c r="U154" s="11"/>
      <c r="V154" s="12"/>
      <c r="W154" s="12"/>
      <c r="X154" s="12"/>
      <c r="Y154" s="12"/>
      <c r="Z154" s="10" t="s">
        <v>174</v>
      </c>
      <c r="AA154" s="13"/>
      <c r="AB154" s="13"/>
      <c r="AC154" s="13"/>
      <c r="AD154" s="13"/>
      <c r="AE154" s="13"/>
      <c r="AF154" s="13">
        <v>2294.6</v>
      </c>
      <c r="AG154" s="13"/>
      <c r="AH154" s="13">
        <v>1602.5</v>
      </c>
      <c r="AI154" s="13"/>
      <c r="AJ154" s="13">
        <v>692.1</v>
      </c>
      <c r="AK154" s="18">
        <v>2294.6</v>
      </c>
      <c r="AL154" s="18"/>
      <c r="AM154" s="18">
        <v>1602.5</v>
      </c>
      <c r="AN154" s="18"/>
      <c r="AO154" s="23" t="s">
        <v>174</v>
      </c>
      <c r="AP154" s="18">
        <v>2294.6</v>
      </c>
      <c r="AQ154" s="20">
        <f t="shared" si="4"/>
        <v>100</v>
      </c>
    </row>
    <row r="155" spans="1:43" ht="17.100000000000001" customHeight="1" x14ac:dyDescent="0.3">
      <c r="A155" s="5" t="s">
        <v>180</v>
      </c>
      <c r="B155" s="1" t="s">
        <v>18</v>
      </c>
      <c r="C155" s="1" t="s">
        <v>181</v>
      </c>
      <c r="D155" s="1" t="s">
        <v>21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"/>
      <c r="W155" s="3"/>
      <c r="X155" s="3"/>
      <c r="Y155" s="3"/>
      <c r="Z155" s="5" t="s">
        <v>180</v>
      </c>
      <c r="AA155" s="4">
        <v>1050</v>
      </c>
      <c r="AB155" s="4"/>
      <c r="AC155" s="4"/>
      <c r="AD155" s="4"/>
      <c r="AE155" s="4"/>
      <c r="AF155" s="4">
        <v>-49.8</v>
      </c>
      <c r="AG155" s="4"/>
      <c r="AH155" s="4"/>
      <c r="AI155" s="4"/>
      <c r="AJ155" s="4">
        <v>-49.8</v>
      </c>
      <c r="AK155" s="20">
        <v>1000.3</v>
      </c>
      <c r="AL155" s="20"/>
      <c r="AM155" s="20"/>
      <c r="AN155" s="20"/>
      <c r="AO155" s="21" t="s">
        <v>180</v>
      </c>
      <c r="AP155" s="20">
        <v>1000.3</v>
      </c>
      <c r="AQ155" s="20">
        <f t="shared" si="4"/>
        <v>100</v>
      </c>
    </row>
    <row r="156" spans="1:43" ht="51.45" customHeight="1" x14ac:dyDescent="0.3">
      <c r="A156" s="5" t="s">
        <v>182</v>
      </c>
      <c r="B156" s="1" t="s">
        <v>18</v>
      </c>
      <c r="C156" s="1" t="s">
        <v>181</v>
      </c>
      <c r="D156" s="1" t="s">
        <v>134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"/>
      <c r="W156" s="3"/>
      <c r="X156" s="3"/>
      <c r="Y156" s="3"/>
      <c r="Z156" s="5" t="s">
        <v>182</v>
      </c>
      <c r="AA156" s="4">
        <v>50</v>
      </c>
      <c r="AB156" s="4"/>
      <c r="AC156" s="4"/>
      <c r="AD156" s="4"/>
      <c r="AE156" s="4"/>
      <c r="AF156" s="4">
        <v>-21.7</v>
      </c>
      <c r="AG156" s="4"/>
      <c r="AH156" s="4"/>
      <c r="AI156" s="4"/>
      <c r="AJ156" s="4">
        <v>-21.7</v>
      </c>
      <c r="AK156" s="20">
        <v>28.3</v>
      </c>
      <c r="AL156" s="20"/>
      <c r="AM156" s="20"/>
      <c r="AN156" s="20"/>
      <c r="AO156" s="21" t="s">
        <v>182</v>
      </c>
      <c r="AP156" s="20">
        <v>28.3</v>
      </c>
      <c r="AQ156" s="20">
        <f t="shared" si="4"/>
        <v>99.999999999999986</v>
      </c>
    </row>
    <row r="157" spans="1:43" ht="34.200000000000003" customHeight="1" x14ac:dyDescent="0.3">
      <c r="A157" s="6" t="s">
        <v>23</v>
      </c>
      <c r="B157" s="7" t="s">
        <v>18</v>
      </c>
      <c r="C157" s="7" t="s">
        <v>181</v>
      </c>
      <c r="D157" s="7" t="s">
        <v>134</v>
      </c>
      <c r="E157" s="7" t="s">
        <v>24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8"/>
      <c r="X157" s="8"/>
      <c r="Y157" s="8"/>
      <c r="Z157" s="6" t="s">
        <v>23</v>
      </c>
      <c r="AA157" s="9">
        <v>50</v>
      </c>
      <c r="AB157" s="9"/>
      <c r="AC157" s="9"/>
      <c r="AD157" s="9"/>
      <c r="AE157" s="9"/>
      <c r="AF157" s="9">
        <v>-21.7</v>
      </c>
      <c r="AG157" s="9"/>
      <c r="AH157" s="9"/>
      <c r="AI157" s="9"/>
      <c r="AJ157" s="9">
        <v>-21.7</v>
      </c>
      <c r="AK157" s="17">
        <v>28.3</v>
      </c>
      <c r="AL157" s="17"/>
      <c r="AM157" s="17"/>
      <c r="AN157" s="17"/>
      <c r="AO157" s="22" t="s">
        <v>23</v>
      </c>
      <c r="AP157" s="17">
        <v>28.3</v>
      </c>
      <c r="AQ157" s="20">
        <f t="shared" si="4"/>
        <v>99.999999999999986</v>
      </c>
    </row>
    <row r="158" spans="1:43" ht="34.200000000000003" customHeight="1" x14ac:dyDescent="0.3">
      <c r="A158" s="6" t="s">
        <v>25</v>
      </c>
      <c r="B158" s="7" t="s">
        <v>18</v>
      </c>
      <c r="C158" s="7" t="s">
        <v>181</v>
      </c>
      <c r="D158" s="7" t="s">
        <v>134</v>
      </c>
      <c r="E158" s="7" t="s">
        <v>26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8"/>
      <c r="X158" s="8"/>
      <c r="Y158" s="8"/>
      <c r="Z158" s="6" t="s">
        <v>25</v>
      </c>
      <c r="AA158" s="9">
        <v>50</v>
      </c>
      <c r="AB158" s="9"/>
      <c r="AC158" s="9"/>
      <c r="AD158" s="9"/>
      <c r="AE158" s="9"/>
      <c r="AF158" s="9">
        <v>-21.7</v>
      </c>
      <c r="AG158" s="9"/>
      <c r="AH158" s="9"/>
      <c r="AI158" s="9"/>
      <c r="AJ158" s="9">
        <v>-21.7</v>
      </c>
      <c r="AK158" s="17">
        <v>28.3</v>
      </c>
      <c r="AL158" s="17"/>
      <c r="AM158" s="17"/>
      <c r="AN158" s="17"/>
      <c r="AO158" s="22" t="s">
        <v>25</v>
      </c>
      <c r="AP158" s="17">
        <v>28.3</v>
      </c>
      <c r="AQ158" s="20">
        <f t="shared" si="4"/>
        <v>99.999999999999986</v>
      </c>
    </row>
    <row r="159" spans="1:43" ht="34.200000000000003" customHeight="1" x14ac:dyDescent="0.3">
      <c r="A159" s="6" t="s">
        <v>27</v>
      </c>
      <c r="B159" s="7" t="s">
        <v>18</v>
      </c>
      <c r="C159" s="7" t="s">
        <v>181</v>
      </c>
      <c r="D159" s="7" t="s">
        <v>134</v>
      </c>
      <c r="E159" s="7" t="s">
        <v>28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8"/>
      <c r="Z159" s="6" t="s">
        <v>27</v>
      </c>
      <c r="AA159" s="9">
        <v>50</v>
      </c>
      <c r="AB159" s="9"/>
      <c r="AC159" s="9"/>
      <c r="AD159" s="9"/>
      <c r="AE159" s="9"/>
      <c r="AF159" s="9">
        <v>-21.7</v>
      </c>
      <c r="AG159" s="9"/>
      <c r="AH159" s="9"/>
      <c r="AI159" s="9"/>
      <c r="AJ159" s="9">
        <v>-21.7</v>
      </c>
      <c r="AK159" s="17">
        <v>28.3</v>
      </c>
      <c r="AL159" s="17"/>
      <c r="AM159" s="17"/>
      <c r="AN159" s="17"/>
      <c r="AO159" s="22" t="s">
        <v>27</v>
      </c>
      <c r="AP159" s="17">
        <v>28.3</v>
      </c>
      <c r="AQ159" s="20">
        <f t="shared" si="4"/>
        <v>99.999999999999986</v>
      </c>
    </row>
    <row r="160" spans="1:43" ht="102.6" customHeight="1" x14ac:dyDescent="0.3">
      <c r="A160" s="6" t="s">
        <v>43</v>
      </c>
      <c r="B160" s="7" t="s">
        <v>18</v>
      </c>
      <c r="C160" s="7" t="s">
        <v>181</v>
      </c>
      <c r="D160" s="7" t="s">
        <v>134</v>
      </c>
      <c r="E160" s="7" t="s">
        <v>44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8"/>
      <c r="X160" s="8"/>
      <c r="Y160" s="8"/>
      <c r="Z160" s="6" t="s">
        <v>43</v>
      </c>
      <c r="AA160" s="9">
        <v>50</v>
      </c>
      <c r="AB160" s="9"/>
      <c r="AC160" s="9"/>
      <c r="AD160" s="9"/>
      <c r="AE160" s="9"/>
      <c r="AF160" s="9">
        <v>-21.7</v>
      </c>
      <c r="AG160" s="9"/>
      <c r="AH160" s="9"/>
      <c r="AI160" s="9"/>
      <c r="AJ160" s="9">
        <v>-21.7</v>
      </c>
      <c r="AK160" s="17">
        <v>28.3</v>
      </c>
      <c r="AL160" s="17"/>
      <c r="AM160" s="17"/>
      <c r="AN160" s="17"/>
      <c r="AO160" s="22" t="s">
        <v>43</v>
      </c>
      <c r="AP160" s="17">
        <v>28.3</v>
      </c>
      <c r="AQ160" s="20">
        <f t="shared" si="4"/>
        <v>99.999999999999986</v>
      </c>
    </row>
    <row r="161" spans="1:43" ht="101.4" customHeight="1" x14ac:dyDescent="0.3">
      <c r="A161" s="14" t="s">
        <v>46</v>
      </c>
      <c r="B161" s="11" t="s">
        <v>18</v>
      </c>
      <c r="C161" s="11" t="s">
        <v>181</v>
      </c>
      <c r="D161" s="11" t="s">
        <v>134</v>
      </c>
      <c r="E161" s="11" t="s">
        <v>44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 t="s">
        <v>47</v>
      </c>
      <c r="U161" s="11"/>
      <c r="V161" s="12"/>
      <c r="W161" s="12"/>
      <c r="X161" s="12"/>
      <c r="Y161" s="12"/>
      <c r="Z161" s="14" t="s">
        <v>46</v>
      </c>
      <c r="AA161" s="13">
        <v>50</v>
      </c>
      <c r="AB161" s="13"/>
      <c r="AC161" s="13"/>
      <c r="AD161" s="13"/>
      <c r="AE161" s="13"/>
      <c r="AF161" s="13">
        <v>-21.7</v>
      </c>
      <c r="AG161" s="13"/>
      <c r="AH161" s="13"/>
      <c r="AI161" s="13"/>
      <c r="AJ161" s="13">
        <v>-21.7</v>
      </c>
      <c r="AK161" s="18">
        <v>28.3</v>
      </c>
      <c r="AL161" s="18"/>
      <c r="AM161" s="18"/>
      <c r="AN161" s="18"/>
      <c r="AO161" s="19" t="s">
        <v>46</v>
      </c>
      <c r="AP161" s="18">
        <v>28.3</v>
      </c>
      <c r="AQ161" s="20">
        <f t="shared" si="4"/>
        <v>99.999999999999986</v>
      </c>
    </row>
    <row r="162" spans="1:43" ht="17.100000000000001" customHeight="1" x14ac:dyDescent="0.3">
      <c r="A162" s="5" t="s">
        <v>183</v>
      </c>
      <c r="B162" s="1" t="s">
        <v>18</v>
      </c>
      <c r="C162" s="1" t="s">
        <v>181</v>
      </c>
      <c r="D162" s="1" t="s">
        <v>181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"/>
      <c r="W162" s="3"/>
      <c r="X162" s="3"/>
      <c r="Y162" s="3"/>
      <c r="Z162" s="5" t="s">
        <v>183</v>
      </c>
      <c r="AA162" s="4">
        <v>1000</v>
      </c>
      <c r="AB162" s="4"/>
      <c r="AC162" s="4"/>
      <c r="AD162" s="4"/>
      <c r="AE162" s="4"/>
      <c r="AF162" s="4">
        <v>-28.1</v>
      </c>
      <c r="AG162" s="4"/>
      <c r="AH162" s="4"/>
      <c r="AI162" s="4"/>
      <c r="AJ162" s="4">
        <v>-28.1</v>
      </c>
      <c r="AK162" s="20">
        <v>972</v>
      </c>
      <c r="AL162" s="20"/>
      <c r="AM162" s="20"/>
      <c r="AN162" s="20"/>
      <c r="AO162" s="21" t="s">
        <v>183</v>
      </c>
      <c r="AP162" s="20">
        <v>972</v>
      </c>
      <c r="AQ162" s="20">
        <f t="shared" si="4"/>
        <v>100</v>
      </c>
    </row>
    <row r="163" spans="1:43" ht="34.200000000000003" customHeight="1" x14ac:dyDescent="0.3">
      <c r="A163" s="6" t="s">
        <v>80</v>
      </c>
      <c r="B163" s="7" t="s">
        <v>18</v>
      </c>
      <c r="C163" s="7" t="s">
        <v>181</v>
      </c>
      <c r="D163" s="7" t="s">
        <v>181</v>
      </c>
      <c r="E163" s="7" t="s">
        <v>81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8"/>
      <c r="X163" s="8"/>
      <c r="Y163" s="8"/>
      <c r="Z163" s="6" t="s">
        <v>80</v>
      </c>
      <c r="AA163" s="9">
        <v>1000</v>
      </c>
      <c r="AB163" s="9"/>
      <c r="AC163" s="9"/>
      <c r="AD163" s="9"/>
      <c r="AE163" s="9"/>
      <c r="AF163" s="9">
        <v>-28.1</v>
      </c>
      <c r="AG163" s="9"/>
      <c r="AH163" s="9"/>
      <c r="AI163" s="9"/>
      <c r="AJ163" s="9">
        <v>-28.1</v>
      </c>
      <c r="AK163" s="17">
        <v>972</v>
      </c>
      <c r="AL163" s="17"/>
      <c r="AM163" s="17"/>
      <c r="AN163" s="17"/>
      <c r="AO163" s="22" t="s">
        <v>80</v>
      </c>
      <c r="AP163" s="17">
        <v>972</v>
      </c>
      <c r="AQ163" s="20">
        <f t="shared" si="4"/>
        <v>100</v>
      </c>
    </row>
    <row r="164" spans="1:43" ht="119.7" customHeight="1" x14ac:dyDescent="0.3">
      <c r="A164" s="6" t="s">
        <v>82</v>
      </c>
      <c r="B164" s="7" t="s">
        <v>18</v>
      </c>
      <c r="C164" s="7" t="s">
        <v>181</v>
      </c>
      <c r="D164" s="7" t="s">
        <v>181</v>
      </c>
      <c r="E164" s="7" t="s">
        <v>83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8"/>
      <c r="Z164" s="6" t="s">
        <v>82</v>
      </c>
      <c r="AA164" s="9">
        <v>1000</v>
      </c>
      <c r="AB164" s="9"/>
      <c r="AC164" s="9"/>
      <c r="AD164" s="9"/>
      <c r="AE164" s="9"/>
      <c r="AF164" s="9">
        <v>-28.1</v>
      </c>
      <c r="AG164" s="9"/>
      <c r="AH164" s="9"/>
      <c r="AI164" s="9"/>
      <c r="AJ164" s="9">
        <v>-28.1</v>
      </c>
      <c r="AK164" s="17">
        <v>972</v>
      </c>
      <c r="AL164" s="17"/>
      <c r="AM164" s="17"/>
      <c r="AN164" s="17"/>
      <c r="AO164" s="22" t="s">
        <v>82</v>
      </c>
      <c r="AP164" s="17">
        <v>972</v>
      </c>
      <c r="AQ164" s="20">
        <f t="shared" si="4"/>
        <v>100</v>
      </c>
    </row>
    <row r="165" spans="1:43" ht="144" customHeight="1" x14ac:dyDescent="0.3">
      <c r="A165" s="15" t="s">
        <v>184</v>
      </c>
      <c r="B165" s="7" t="s">
        <v>18</v>
      </c>
      <c r="C165" s="7" t="s">
        <v>181</v>
      </c>
      <c r="D165" s="7" t="s">
        <v>181</v>
      </c>
      <c r="E165" s="7" t="s">
        <v>185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8"/>
      <c r="W165" s="8"/>
      <c r="X165" s="8"/>
      <c r="Y165" s="8"/>
      <c r="Z165" s="15" t="s">
        <v>184</v>
      </c>
      <c r="AA165" s="9">
        <v>1000</v>
      </c>
      <c r="AB165" s="9"/>
      <c r="AC165" s="9"/>
      <c r="AD165" s="9"/>
      <c r="AE165" s="9"/>
      <c r="AF165" s="9">
        <v>-28.1</v>
      </c>
      <c r="AG165" s="9"/>
      <c r="AH165" s="9"/>
      <c r="AI165" s="9"/>
      <c r="AJ165" s="9">
        <v>-28.1</v>
      </c>
      <c r="AK165" s="17">
        <v>972</v>
      </c>
      <c r="AL165" s="17"/>
      <c r="AM165" s="17"/>
      <c r="AN165" s="17"/>
      <c r="AO165" s="24" t="s">
        <v>184</v>
      </c>
      <c r="AP165" s="17">
        <v>972</v>
      </c>
      <c r="AQ165" s="20">
        <f t="shared" si="4"/>
        <v>100</v>
      </c>
    </row>
    <row r="166" spans="1:43" ht="170.4" customHeight="1" x14ac:dyDescent="0.3">
      <c r="A166" s="15" t="s">
        <v>186</v>
      </c>
      <c r="B166" s="7" t="s">
        <v>18</v>
      </c>
      <c r="C166" s="7" t="s">
        <v>181</v>
      </c>
      <c r="D166" s="7" t="s">
        <v>181</v>
      </c>
      <c r="E166" s="7" t="s">
        <v>187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8"/>
      <c r="W166" s="8"/>
      <c r="X166" s="8"/>
      <c r="Y166" s="8"/>
      <c r="Z166" s="15" t="s">
        <v>186</v>
      </c>
      <c r="AA166" s="9">
        <v>1000</v>
      </c>
      <c r="AB166" s="9"/>
      <c r="AC166" s="9"/>
      <c r="AD166" s="9"/>
      <c r="AE166" s="9"/>
      <c r="AF166" s="9">
        <v>-28.1</v>
      </c>
      <c r="AG166" s="9"/>
      <c r="AH166" s="9"/>
      <c r="AI166" s="9"/>
      <c r="AJ166" s="9">
        <v>-28.1</v>
      </c>
      <c r="AK166" s="17">
        <v>972</v>
      </c>
      <c r="AL166" s="17"/>
      <c r="AM166" s="17"/>
      <c r="AN166" s="17"/>
      <c r="AO166" s="24" t="s">
        <v>186</v>
      </c>
      <c r="AP166" s="17">
        <v>972</v>
      </c>
      <c r="AQ166" s="20">
        <f t="shared" si="4"/>
        <v>100</v>
      </c>
    </row>
    <row r="167" spans="1:43" ht="268.2" customHeight="1" x14ac:dyDescent="0.3">
      <c r="A167" s="10" t="s">
        <v>188</v>
      </c>
      <c r="B167" s="11" t="s">
        <v>18</v>
      </c>
      <c r="C167" s="11" t="s">
        <v>181</v>
      </c>
      <c r="D167" s="11" t="s">
        <v>181</v>
      </c>
      <c r="E167" s="11" t="s">
        <v>187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 t="s">
        <v>29</v>
      </c>
      <c r="U167" s="11"/>
      <c r="V167" s="12"/>
      <c r="W167" s="12"/>
      <c r="X167" s="12"/>
      <c r="Y167" s="12"/>
      <c r="Z167" s="10" t="s">
        <v>188</v>
      </c>
      <c r="AA167" s="13">
        <v>620</v>
      </c>
      <c r="AB167" s="13"/>
      <c r="AC167" s="13"/>
      <c r="AD167" s="13"/>
      <c r="AE167" s="13"/>
      <c r="AF167" s="13">
        <v>84.6</v>
      </c>
      <c r="AG167" s="13"/>
      <c r="AH167" s="13"/>
      <c r="AI167" s="13"/>
      <c r="AJ167" s="13">
        <v>84.6</v>
      </c>
      <c r="AK167" s="18">
        <v>704.7</v>
      </c>
      <c r="AL167" s="18"/>
      <c r="AM167" s="18"/>
      <c r="AN167" s="18"/>
      <c r="AO167" s="23" t="s">
        <v>188</v>
      </c>
      <c r="AP167" s="18">
        <v>704.7</v>
      </c>
      <c r="AQ167" s="20">
        <f t="shared" si="4"/>
        <v>100</v>
      </c>
    </row>
    <row r="168" spans="1:43" ht="216.6" customHeight="1" x14ac:dyDescent="0.3">
      <c r="A168" s="10" t="s">
        <v>189</v>
      </c>
      <c r="B168" s="11" t="s">
        <v>18</v>
      </c>
      <c r="C168" s="11" t="s">
        <v>181</v>
      </c>
      <c r="D168" s="11" t="s">
        <v>181</v>
      </c>
      <c r="E168" s="11" t="s">
        <v>187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 t="s">
        <v>47</v>
      </c>
      <c r="U168" s="11"/>
      <c r="V168" s="12"/>
      <c r="W168" s="12"/>
      <c r="X168" s="12"/>
      <c r="Y168" s="12"/>
      <c r="Z168" s="10" t="s">
        <v>189</v>
      </c>
      <c r="AA168" s="13">
        <v>380</v>
      </c>
      <c r="AB168" s="13"/>
      <c r="AC168" s="13"/>
      <c r="AD168" s="13"/>
      <c r="AE168" s="13"/>
      <c r="AF168" s="13">
        <v>-112.7</v>
      </c>
      <c r="AG168" s="13"/>
      <c r="AH168" s="13"/>
      <c r="AI168" s="13"/>
      <c r="AJ168" s="13">
        <v>-112.7</v>
      </c>
      <c r="AK168" s="18">
        <v>267.3</v>
      </c>
      <c r="AL168" s="18"/>
      <c r="AM168" s="18"/>
      <c r="AN168" s="18"/>
      <c r="AO168" s="23" t="s">
        <v>189</v>
      </c>
      <c r="AP168" s="18">
        <v>267.3</v>
      </c>
      <c r="AQ168" s="20">
        <f t="shared" si="4"/>
        <v>100</v>
      </c>
    </row>
    <row r="169" spans="1:43" ht="17.100000000000001" customHeight="1" x14ac:dyDescent="0.3">
      <c r="A169" s="5" t="s">
        <v>190</v>
      </c>
      <c r="B169" s="1" t="s">
        <v>18</v>
      </c>
      <c r="C169" s="1" t="s">
        <v>191</v>
      </c>
      <c r="D169" s="1" t="s">
        <v>21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"/>
      <c r="W169" s="3"/>
      <c r="X169" s="3"/>
      <c r="Y169" s="3"/>
      <c r="Z169" s="5" t="s">
        <v>190</v>
      </c>
      <c r="AA169" s="4">
        <v>25140</v>
      </c>
      <c r="AB169" s="4"/>
      <c r="AC169" s="4">
        <v>4766.3999999999996</v>
      </c>
      <c r="AD169" s="4"/>
      <c r="AE169" s="4">
        <v>4633.8</v>
      </c>
      <c r="AF169" s="4">
        <v>3162.4</v>
      </c>
      <c r="AG169" s="4"/>
      <c r="AH169" s="4"/>
      <c r="AI169" s="4"/>
      <c r="AJ169" s="4">
        <v>3062.4</v>
      </c>
      <c r="AK169" s="20">
        <f>AK170</f>
        <v>28302.5</v>
      </c>
      <c r="AL169" s="20"/>
      <c r="AM169" s="20">
        <v>4766.3999999999996</v>
      </c>
      <c r="AN169" s="20"/>
      <c r="AO169" s="21" t="s">
        <v>190</v>
      </c>
      <c r="AP169" s="20">
        <f>AP170</f>
        <v>27684.799999999999</v>
      </c>
      <c r="AQ169" s="20">
        <f t="shared" si="4"/>
        <v>97.81750728734211</v>
      </c>
    </row>
    <row r="170" spans="1:43" ht="17.100000000000001" customHeight="1" x14ac:dyDescent="0.3">
      <c r="A170" s="5" t="s">
        <v>192</v>
      </c>
      <c r="B170" s="1" t="s">
        <v>18</v>
      </c>
      <c r="C170" s="1" t="s">
        <v>191</v>
      </c>
      <c r="D170" s="1" t="s">
        <v>20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3"/>
      <c r="W170" s="3"/>
      <c r="X170" s="3"/>
      <c r="Y170" s="3"/>
      <c r="Z170" s="5" t="s">
        <v>192</v>
      </c>
      <c r="AA170" s="4">
        <v>25140</v>
      </c>
      <c r="AB170" s="4"/>
      <c r="AC170" s="4">
        <v>4766.3999999999996</v>
      </c>
      <c r="AD170" s="4"/>
      <c r="AE170" s="4">
        <v>4633.8</v>
      </c>
      <c r="AF170" s="4">
        <v>3162.4</v>
      </c>
      <c r="AG170" s="4"/>
      <c r="AH170" s="4"/>
      <c r="AI170" s="4"/>
      <c r="AJ170" s="4">
        <v>3062.4</v>
      </c>
      <c r="AK170" s="20">
        <f>AK171</f>
        <v>28302.5</v>
      </c>
      <c r="AL170" s="20"/>
      <c r="AM170" s="20">
        <v>4766.3999999999996</v>
      </c>
      <c r="AN170" s="20"/>
      <c r="AO170" s="21" t="s">
        <v>192</v>
      </c>
      <c r="AP170" s="20">
        <f>AP171</f>
        <v>27684.799999999999</v>
      </c>
      <c r="AQ170" s="20">
        <f t="shared" si="4"/>
        <v>97.81750728734211</v>
      </c>
    </row>
    <row r="171" spans="1:43" ht="34.200000000000003" customHeight="1" x14ac:dyDescent="0.3">
      <c r="A171" s="6" t="s">
        <v>80</v>
      </c>
      <c r="B171" s="7" t="s">
        <v>18</v>
      </c>
      <c r="C171" s="7" t="s">
        <v>191</v>
      </c>
      <c r="D171" s="7" t="s">
        <v>20</v>
      </c>
      <c r="E171" s="7" t="s">
        <v>81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8"/>
      <c r="W171" s="8"/>
      <c r="X171" s="8"/>
      <c r="Y171" s="8"/>
      <c r="Z171" s="6" t="s">
        <v>80</v>
      </c>
      <c r="AA171" s="9">
        <v>25140</v>
      </c>
      <c r="AB171" s="9"/>
      <c r="AC171" s="9">
        <v>4766.3999999999996</v>
      </c>
      <c r="AD171" s="9"/>
      <c r="AE171" s="9">
        <v>4633.8</v>
      </c>
      <c r="AF171" s="9">
        <v>3162.4</v>
      </c>
      <c r="AG171" s="9"/>
      <c r="AH171" s="9"/>
      <c r="AI171" s="9"/>
      <c r="AJ171" s="9">
        <v>3062.4</v>
      </c>
      <c r="AK171" s="17">
        <v>28302.5</v>
      </c>
      <c r="AL171" s="17"/>
      <c r="AM171" s="17">
        <v>4766.3999999999996</v>
      </c>
      <c r="AN171" s="17"/>
      <c r="AO171" s="24" t="s">
        <v>193</v>
      </c>
      <c r="AP171" s="17">
        <v>27684.799999999999</v>
      </c>
      <c r="AQ171" s="20">
        <f t="shared" ref="AQ171" si="5">AP171/AK171%</f>
        <v>97.81750728734211</v>
      </c>
    </row>
    <row r="172" spans="1:43" ht="119.7" customHeight="1" x14ac:dyDescent="0.3">
      <c r="A172" s="6" t="s">
        <v>82</v>
      </c>
      <c r="B172" s="7" t="s">
        <v>18</v>
      </c>
      <c r="C172" s="7" t="s">
        <v>191</v>
      </c>
      <c r="D172" s="7" t="s">
        <v>20</v>
      </c>
      <c r="E172" s="7" t="s">
        <v>83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6" t="s">
        <v>82</v>
      </c>
      <c r="AA172" s="9">
        <v>25140</v>
      </c>
      <c r="AB172" s="9"/>
      <c r="AC172" s="9">
        <v>4766.3999999999996</v>
      </c>
      <c r="AD172" s="9"/>
      <c r="AE172" s="9">
        <v>4633.8</v>
      </c>
      <c r="AF172" s="9">
        <v>3162.4</v>
      </c>
      <c r="AG172" s="9"/>
      <c r="AH172" s="9"/>
      <c r="AI172" s="9"/>
      <c r="AJ172" s="9">
        <v>3062.4</v>
      </c>
      <c r="AK172" s="17">
        <v>28302.5</v>
      </c>
      <c r="AL172" s="17"/>
      <c r="AM172" s="17">
        <v>4766.3999999999996</v>
      </c>
      <c r="AN172" s="17"/>
      <c r="AO172" s="24" t="s">
        <v>193</v>
      </c>
      <c r="AP172" s="17">
        <v>27684.799999999999</v>
      </c>
      <c r="AQ172" s="20">
        <f t="shared" ref="AQ172" si="6">AP172/AK172%</f>
        <v>97.81750728734211</v>
      </c>
    </row>
    <row r="173" spans="1:43" ht="147" customHeight="1" x14ac:dyDescent="0.3">
      <c r="A173" s="15" t="s">
        <v>193</v>
      </c>
      <c r="B173" s="7" t="s">
        <v>18</v>
      </c>
      <c r="C173" s="7" t="s">
        <v>191</v>
      </c>
      <c r="D173" s="7" t="s">
        <v>20</v>
      </c>
      <c r="E173" s="7" t="s">
        <v>194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8"/>
      <c r="W173" s="8"/>
      <c r="X173" s="8"/>
      <c r="Y173" s="8"/>
      <c r="Z173" s="15" t="s">
        <v>193</v>
      </c>
      <c r="AA173" s="9">
        <v>25140</v>
      </c>
      <c r="AB173" s="9"/>
      <c r="AC173" s="9">
        <v>4766.3999999999996</v>
      </c>
      <c r="AD173" s="9"/>
      <c r="AE173" s="9">
        <v>4633.8</v>
      </c>
      <c r="AF173" s="9">
        <v>3162.4</v>
      </c>
      <c r="AG173" s="9"/>
      <c r="AH173" s="9"/>
      <c r="AI173" s="9"/>
      <c r="AJ173" s="9">
        <v>3062.4</v>
      </c>
      <c r="AK173" s="17">
        <v>28302.5</v>
      </c>
      <c r="AL173" s="17"/>
      <c r="AM173" s="17">
        <v>4766.3999999999996</v>
      </c>
      <c r="AN173" s="17"/>
      <c r="AO173" s="24" t="s">
        <v>193</v>
      </c>
      <c r="AP173" s="17">
        <v>27684.799999999999</v>
      </c>
      <c r="AQ173" s="20">
        <f t="shared" si="4"/>
        <v>97.81750728734211</v>
      </c>
    </row>
    <row r="174" spans="1:43" ht="137.4" customHeight="1" x14ac:dyDescent="0.3">
      <c r="A174" s="15" t="s">
        <v>195</v>
      </c>
      <c r="B174" s="7" t="s">
        <v>18</v>
      </c>
      <c r="C174" s="7" t="s">
        <v>191</v>
      </c>
      <c r="D174" s="7" t="s">
        <v>20</v>
      </c>
      <c r="E174" s="7" t="s">
        <v>196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8"/>
      <c r="W174" s="8"/>
      <c r="X174" s="8"/>
      <c r="Y174" s="8"/>
      <c r="Z174" s="15" t="s">
        <v>195</v>
      </c>
      <c r="AA174" s="9">
        <v>15075.7</v>
      </c>
      <c r="AB174" s="9"/>
      <c r="AC174" s="9">
        <v>140</v>
      </c>
      <c r="AD174" s="9"/>
      <c r="AE174" s="9">
        <v>7.4</v>
      </c>
      <c r="AF174" s="9">
        <v>2509.8000000000002</v>
      </c>
      <c r="AG174" s="9"/>
      <c r="AH174" s="9">
        <v>-140</v>
      </c>
      <c r="AI174" s="9"/>
      <c r="AJ174" s="9">
        <v>2549.8000000000002</v>
      </c>
      <c r="AK174" s="17">
        <v>17380.5</v>
      </c>
      <c r="AL174" s="17"/>
      <c r="AM174" s="17"/>
      <c r="AN174" s="17"/>
      <c r="AO174" s="24" t="s">
        <v>195</v>
      </c>
      <c r="AP174" s="17">
        <v>16763.3</v>
      </c>
      <c r="AQ174" s="20">
        <f t="shared" si="4"/>
        <v>96.448893875320039</v>
      </c>
    </row>
    <row r="175" spans="1:43" ht="252.6" customHeight="1" x14ac:dyDescent="0.3">
      <c r="A175" s="10" t="s">
        <v>197</v>
      </c>
      <c r="B175" s="11" t="s">
        <v>18</v>
      </c>
      <c r="C175" s="11" t="s">
        <v>191</v>
      </c>
      <c r="D175" s="11" t="s">
        <v>20</v>
      </c>
      <c r="E175" s="11" t="s">
        <v>196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 t="s">
        <v>29</v>
      </c>
      <c r="U175" s="11"/>
      <c r="V175" s="12"/>
      <c r="W175" s="12"/>
      <c r="X175" s="12"/>
      <c r="Y175" s="12"/>
      <c r="Z175" s="10" t="s">
        <v>197</v>
      </c>
      <c r="AA175" s="13">
        <v>2766.7</v>
      </c>
      <c r="AB175" s="13"/>
      <c r="AC175" s="13"/>
      <c r="AD175" s="13"/>
      <c r="AE175" s="13"/>
      <c r="AF175" s="13">
        <v>2855.8</v>
      </c>
      <c r="AG175" s="13"/>
      <c r="AH175" s="13"/>
      <c r="AI175" s="13"/>
      <c r="AJ175" s="13">
        <v>2855.8</v>
      </c>
      <c r="AK175" s="18">
        <v>6415.5</v>
      </c>
      <c r="AL175" s="18"/>
      <c r="AM175" s="18"/>
      <c r="AN175" s="18"/>
      <c r="AO175" s="23" t="s">
        <v>197</v>
      </c>
      <c r="AP175" s="18">
        <v>6415.5</v>
      </c>
      <c r="AQ175" s="20">
        <f t="shared" si="4"/>
        <v>100</v>
      </c>
    </row>
    <row r="176" spans="1:43" ht="185.4" customHeight="1" x14ac:dyDescent="0.3">
      <c r="A176" s="10" t="s">
        <v>198</v>
      </c>
      <c r="B176" s="11" t="s">
        <v>18</v>
      </c>
      <c r="C176" s="11" t="s">
        <v>191</v>
      </c>
      <c r="D176" s="11" t="s">
        <v>20</v>
      </c>
      <c r="E176" s="11" t="s">
        <v>196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 t="s">
        <v>47</v>
      </c>
      <c r="U176" s="11"/>
      <c r="V176" s="12"/>
      <c r="W176" s="12"/>
      <c r="X176" s="12"/>
      <c r="Y176" s="12"/>
      <c r="Z176" s="10" t="s">
        <v>198</v>
      </c>
      <c r="AA176" s="13">
        <v>11482</v>
      </c>
      <c r="AB176" s="13"/>
      <c r="AC176" s="13">
        <v>140</v>
      </c>
      <c r="AD176" s="13"/>
      <c r="AE176" s="13">
        <v>7.4</v>
      </c>
      <c r="AF176" s="13">
        <v>-135.1</v>
      </c>
      <c r="AG176" s="13"/>
      <c r="AH176" s="13">
        <v>-140</v>
      </c>
      <c r="AI176" s="13"/>
      <c r="AJ176" s="13">
        <v>-95.1</v>
      </c>
      <c r="AK176" s="18">
        <v>10348.9</v>
      </c>
      <c r="AL176" s="18"/>
      <c r="AM176" s="18"/>
      <c r="AN176" s="18"/>
      <c r="AO176" s="23" t="s">
        <v>198</v>
      </c>
      <c r="AP176" s="18">
        <v>9731.7000000000007</v>
      </c>
      <c r="AQ176" s="20">
        <f t="shared" si="4"/>
        <v>94.036081129395413</v>
      </c>
    </row>
    <row r="177" spans="1:43" ht="177" customHeight="1" x14ac:dyDescent="0.3">
      <c r="A177" s="10" t="s">
        <v>199</v>
      </c>
      <c r="B177" s="11" t="s">
        <v>18</v>
      </c>
      <c r="C177" s="11" t="s">
        <v>191</v>
      </c>
      <c r="D177" s="11" t="s">
        <v>20</v>
      </c>
      <c r="E177" s="11" t="s">
        <v>196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 t="s">
        <v>49</v>
      </c>
      <c r="U177" s="11"/>
      <c r="V177" s="12"/>
      <c r="W177" s="12"/>
      <c r="X177" s="12"/>
      <c r="Y177" s="12"/>
      <c r="Z177" s="10" t="s">
        <v>199</v>
      </c>
      <c r="AA177" s="13">
        <v>827</v>
      </c>
      <c r="AB177" s="13"/>
      <c r="AC177" s="13"/>
      <c r="AD177" s="13"/>
      <c r="AE177" s="13"/>
      <c r="AF177" s="13">
        <v>-210.9</v>
      </c>
      <c r="AG177" s="13"/>
      <c r="AH177" s="13"/>
      <c r="AI177" s="13"/>
      <c r="AJ177" s="13">
        <v>-210.9</v>
      </c>
      <c r="AK177" s="18">
        <v>616.1</v>
      </c>
      <c r="AL177" s="18"/>
      <c r="AM177" s="18"/>
      <c r="AN177" s="18"/>
      <c r="AO177" s="23" t="s">
        <v>199</v>
      </c>
      <c r="AP177" s="18">
        <v>616.1</v>
      </c>
      <c r="AQ177" s="20">
        <f t="shared" si="4"/>
        <v>100</v>
      </c>
    </row>
    <row r="178" spans="1:43" ht="162" customHeight="1" x14ac:dyDescent="0.3">
      <c r="A178" s="15" t="s">
        <v>200</v>
      </c>
      <c r="B178" s="7" t="s">
        <v>18</v>
      </c>
      <c r="C178" s="7" t="s">
        <v>191</v>
      </c>
      <c r="D178" s="7" t="s">
        <v>20</v>
      </c>
      <c r="E178" s="7" t="s">
        <v>201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8"/>
      <c r="W178" s="8"/>
      <c r="X178" s="8"/>
      <c r="Y178" s="8"/>
      <c r="Z178" s="15" t="s">
        <v>200</v>
      </c>
      <c r="AA178" s="9">
        <v>811.5</v>
      </c>
      <c r="AB178" s="9"/>
      <c r="AC178" s="9"/>
      <c r="AD178" s="9"/>
      <c r="AE178" s="9"/>
      <c r="AF178" s="9">
        <v>505.2</v>
      </c>
      <c r="AG178" s="9"/>
      <c r="AH178" s="9"/>
      <c r="AI178" s="9"/>
      <c r="AJ178" s="9">
        <v>505.2</v>
      </c>
      <c r="AK178" s="17">
        <v>1521.8</v>
      </c>
      <c r="AL178" s="17"/>
      <c r="AM178" s="17"/>
      <c r="AN178" s="17"/>
      <c r="AO178" s="24" t="s">
        <v>200</v>
      </c>
      <c r="AP178" s="17">
        <v>1521.3</v>
      </c>
      <c r="AQ178" s="20">
        <f t="shared" si="4"/>
        <v>99.967144171376006</v>
      </c>
    </row>
    <row r="179" spans="1:43" ht="235.2" customHeight="1" x14ac:dyDescent="0.3">
      <c r="A179" s="10" t="s">
        <v>202</v>
      </c>
      <c r="B179" s="11" t="s">
        <v>18</v>
      </c>
      <c r="C179" s="11" t="s">
        <v>191</v>
      </c>
      <c r="D179" s="11" t="s">
        <v>20</v>
      </c>
      <c r="E179" s="11" t="s">
        <v>201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 t="s">
        <v>29</v>
      </c>
      <c r="U179" s="11"/>
      <c r="V179" s="12"/>
      <c r="W179" s="12"/>
      <c r="X179" s="12"/>
      <c r="Y179" s="12"/>
      <c r="Z179" s="10" t="s">
        <v>202</v>
      </c>
      <c r="AA179" s="13">
        <v>330.5</v>
      </c>
      <c r="AB179" s="13"/>
      <c r="AC179" s="13"/>
      <c r="AD179" s="13"/>
      <c r="AE179" s="13"/>
      <c r="AF179" s="13">
        <v>503.1</v>
      </c>
      <c r="AG179" s="13"/>
      <c r="AH179" s="13"/>
      <c r="AI179" s="13"/>
      <c r="AJ179" s="13">
        <v>503.1</v>
      </c>
      <c r="AK179" s="18">
        <v>1038.7</v>
      </c>
      <c r="AL179" s="18"/>
      <c r="AM179" s="18"/>
      <c r="AN179" s="18"/>
      <c r="AO179" s="23" t="s">
        <v>202</v>
      </c>
      <c r="AP179" s="18">
        <v>1038.5999999999999</v>
      </c>
      <c r="AQ179" s="20">
        <f t="shared" si="4"/>
        <v>99.990372581110989</v>
      </c>
    </row>
    <row r="180" spans="1:43" ht="194.4" customHeight="1" x14ac:dyDescent="0.3">
      <c r="A180" s="10" t="s">
        <v>203</v>
      </c>
      <c r="B180" s="11" t="s">
        <v>18</v>
      </c>
      <c r="C180" s="11" t="s">
        <v>191</v>
      </c>
      <c r="D180" s="11" t="s">
        <v>20</v>
      </c>
      <c r="E180" s="11" t="s">
        <v>201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 t="s">
        <v>47</v>
      </c>
      <c r="U180" s="11"/>
      <c r="V180" s="12"/>
      <c r="W180" s="12"/>
      <c r="X180" s="12"/>
      <c r="Y180" s="12"/>
      <c r="Z180" s="10" t="s">
        <v>203</v>
      </c>
      <c r="AA180" s="13">
        <v>481</v>
      </c>
      <c r="AB180" s="13"/>
      <c r="AC180" s="13"/>
      <c r="AD180" s="13"/>
      <c r="AE180" s="13"/>
      <c r="AF180" s="13">
        <v>2.1</v>
      </c>
      <c r="AG180" s="13"/>
      <c r="AH180" s="13"/>
      <c r="AI180" s="13"/>
      <c r="AJ180" s="13">
        <v>2.1</v>
      </c>
      <c r="AK180" s="18">
        <v>483.1</v>
      </c>
      <c r="AL180" s="18"/>
      <c r="AM180" s="18"/>
      <c r="AN180" s="18"/>
      <c r="AO180" s="23" t="s">
        <v>203</v>
      </c>
      <c r="AP180" s="18">
        <v>482.6</v>
      </c>
      <c r="AQ180" s="20">
        <f t="shared" si="4"/>
        <v>99.896501759470084</v>
      </c>
    </row>
    <row r="181" spans="1:43" ht="175.2" customHeight="1" x14ac:dyDescent="0.3">
      <c r="A181" s="15" t="s">
        <v>204</v>
      </c>
      <c r="B181" s="7" t="s">
        <v>18</v>
      </c>
      <c r="C181" s="7" t="s">
        <v>191</v>
      </c>
      <c r="D181" s="7" t="s">
        <v>20</v>
      </c>
      <c r="E181" s="7" t="s">
        <v>205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15" t="s">
        <v>204</v>
      </c>
      <c r="AA181" s="9">
        <v>9252.7999999999993</v>
      </c>
      <c r="AB181" s="9"/>
      <c r="AC181" s="9">
        <v>4626.3999999999996</v>
      </c>
      <c r="AD181" s="9"/>
      <c r="AE181" s="9">
        <v>4626.3999999999996</v>
      </c>
      <c r="AF181" s="9"/>
      <c r="AG181" s="9"/>
      <c r="AH181" s="9"/>
      <c r="AI181" s="9"/>
      <c r="AJ181" s="9"/>
      <c r="AK181" s="17">
        <v>9252.7999999999993</v>
      </c>
      <c r="AL181" s="17"/>
      <c r="AM181" s="17">
        <v>4626.3999999999996</v>
      </c>
      <c r="AN181" s="17"/>
      <c r="AO181" s="24" t="s">
        <v>204</v>
      </c>
      <c r="AP181" s="17">
        <v>9252.7999999999993</v>
      </c>
      <c r="AQ181" s="20">
        <f t="shared" si="4"/>
        <v>100</v>
      </c>
    </row>
    <row r="182" spans="1:43" ht="241.2" customHeight="1" x14ac:dyDescent="0.3">
      <c r="A182" s="10" t="s">
        <v>206</v>
      </c>
      <c r="B182" s="11" t="s">
        <v>18</v>
      </c>
      <c r="C182" s="11" t="s">
        <v>191</v>
      </c>
      <c r="D182" s="11" t="s">
        <v>20</v>
      </c>
      <c r="E182" s="11" t="s">
        <v>205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 t="s">
        <v>29</v>
      </c>
      <c r="U182" s="11"/>
      <c r="V182" s="12"/>
      <c r="W182" s="12"/>
      <c r="X182" s="12"/>
      <c r="Y182" s="12"/>
      <c r="Z182" s="10" t="s">
        <v>206</v>
      </c>
      <c r="AA182" s="13">
        <v>9252.7999999999993</v>
      </c>
      <c r="AB182" s="13"/>
      <c r="AC182" s="13">
        <v>4626.3999999999996</v>
      </c>
      <c r="AD182" s="13"/>
      <c r="AE182" s="13">
        <v>4626.3999999999996</v>
      </c>
      <c r="AF182" s="13"/>
      <c r="AG182" s="13"/>
      <c r="AH182" s="13"/>
      <c r="AI182" s="13"/>
      <c r="AJ182" s="13"/>
      <c r="AK182" s="18">
        <v>9252.7999999999993</v>
      </c>
      <c r="AL182" s="18"/>
      <c r="AM182" s="18">
        <v>4626.3999999999996</v>
      </c>
      <c r="AN182" s="18"/>
      <c r="AO182" s="23" t="s">
        <v>206</v>
      </c>
      <c r="AP182" s="18">
        <v>9252.7999999999993</v>
      </c>
      <c r="AQ182" s="20">
        <f t="shared" si="4"/>
        <v>100</v>
      </c>
    </row>
    <row r="183" spans="1:43" ht="164.4" customHeight="1" x14ac:dyDescent="0.3">
      <c r="A183" s="15" t="s">
        <v>195</v>
      </c>
      <c r="B183" s="7" t="s">
        <v>18</v>
      </c>
      <c r="C183" s="7" t="s">
        <v>191</v>
      </c>
      <c r="D183" s="7" t="s">
        <v>20</v>
      </c>
      <c r="E183" s="7" t="s">
        <v>207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8"/>
      <c r="W183" s="8"/>
      <c r="X183" s="8"/>
      <c r="Y183" s="8"/>
      <c r="Z183" s="15" t="s">
        <v>195</v>
      </c>
      <c r="AA183" s="9"/>
      <c r="AB183" s="9"/>
      <c r="AC183" s="9"/>
      <c r="AD183" s="9"/>
      <c r="AE183" s="9"/>
      <c r="AF183" s="9">
        <v>147.4</v>
      </c>
      <c r="AG183" s="9"/>
      <c r="AH183" s="9">
        <v>140</v>
      </c>
      <c r="AI183" s="9"/>
      <c r="AJ183" s="9">
        <v>7.4</v>
      </c>
      <c r="AK183" s="17">
        <v>147.4</v>
      </c>
      <c r="AL183" s="17"/>
      <c r="AM183" s="17">
        <v>140</v>
      </c>
      <c r="AN183" s="17"/>
      <c r="AO183" s="24" t="s">
        <v>195</v>
      </c>
      <c r="AP183" s="17">
        <v>147.4</v>
      </c>
      <c r="AQ183" s="20">
        <f t="shared" si="4"/>
        <v>100</v>
      </c>
    </row>
    <row r="184" spans="1:43" ht="206.4" customHeight="1" x14ac:dyDescent="0.3">
      <c r="A184" s="10" t="s">
        <v>198</v>
      </c>
      <c r="B184" s="11" t="s">
        <v>18</v>
      </c>
      <c r="C184" s="11" t="s">
        <v>191</v>
      </c>
      <c r="D184" s="11" t="s">
        <v>20</v>
      </c>
      <c r="E184" s="11" t="s">
        <v>207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 t="s">
        <v>47</v>
      </c>
      <c r="U184" s="11"/>
      <c r="V184" s="12"/>
      <c r="W184" s="12"/>
      <c r="X184" s="12"/>
      <c r="Y184" s="12"/>
      <c r="Z184" s="10" t="s">
        <v>198</v>
      </c>
      <c r="AA184" s="13"/>
      <c r="AB184" s="13"/>
      <c r="AC184" s="13"/>
      <c r="AD184" s="13"/>
      <c r="AE184" s="13"/>
      <c r="AF184" s="13">
        <v>147.4</v>
      </c>
      <c r="AG184" s="13"/>
      <c r="AH184" s="13">
        <v>140</v>
      </c>
      <c r="AI184" s="13"/>
      <c r="AJ184" s="13">
        <v>7.4</v>
      </c>
      <c r="AK184" s="18">
        <v>147.4</v>
      </c>
      <c r="AL184" s="18"/>
      <c r="AM184" s="18">
        <v>140</v>
      </c>
      <c r="AN184" s="18"/>
      <c r="AO184" s="23" t="s">
        <v>198</v>
      </c>
      <c r="AP184" s="18">
        <v>147.4</v>
      </c>
      <c r="AQ184" s="20">
        <f t="shared" si="4"/>
        <v>100</v>
      </c>
    </row>
    <row r="185" spans="1:43" ht="17.100000000000001" customHeight="1" x14ac:dyDescent="0.3">
      <c r="A185" s="5" t="s">
        <v>208</v>
      </c>
      <c r="B185" s="1" t="s">
        <v>18</v>
      </c>
      <c r="C185" s="1" t="s">
        <v>103</v>
      </c>
      <c r="D185" s="1" t="s">
        <v>21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"/>
      <c r="W185" s="3"/>
      <c r="X185" s="3"/>
      <c r="Y185" s="3"/>
      <c r="Z185" s="5" t="s">
        <v>208</v>
      </c>
      <c r="AA185" s="4"/>
      <c r="AB185" s="4"/>
      <c r="AC185" s="4"/>
      <c r="AD185" s="4"/>
      <c r="AE185" s="4"/>
      <c r="AF185" s="4">
        <v>1180.0999999999999</v>
      </c>
      <c r="AG185" s="4">
        <v>120.9</v>
      </c>
      <c r="AH185" s="4">
        <v>941.2</v>
      </c>
      <c r="AI185" s="4"/>
      <c r="AJ185" s="4">
        <v>118</v>
      </c>
      <c r="AK185" s="20">
        <v>1180.0999999999999</v>
      </c>
      <c r="AL185" s="20">
        <v>120.9</v>
      </c>
      <c r="AM185" s="20">
        <v>941.2</v>
      </c>
      <c r="AN185" s="20"/>
      <c r="AO185" s="21" t="s">
        <v>208</v>
      </c>
      <c r="AP185" s="20">
        <v>1180.0999999999999</v>
      </c>
      <c r="AQ185" s="20">
        <f t="shared" si="4"/>
        <v>100</v>
      </c>
    </row>
    <row r="186" spans="1:43" ht="17.100000000000001" customHeight="1" x14ac:dyDescent="0.3">
      <c r="A186" s="5" t="s">
        <v>209</v>
      </c>
      <c r="B186" s="1" t="s">
        <v>18</v>
      </c>
      <c r="C186" s="1" t="s">
        <v>103</v>
      </c>
      <c r="D186" s="1" t="s">
        <v>31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"/>
      <c r="W186" s="3"/>
      <c r="X186" s="3"/>
      <c r="Y186" s="3"/>
      <c r="Z186" s="5" t="s">
        <v>209</v>
      </c>
      <c r="AA186" s="4"/>
      <c r="AB186" s="4"/>
      <c r="AC186" s="4"/>
      <c r="AD186" s="4"/>
      <c r="AE186" s="4"/>
      <c r="AF186" s="4">
        <v>1180.0999999999999</v>
      </c>
      <c r="AG186" s="4">
        <v>120.9</v>
      </c>
      <c r="AH186" s="4">
        <v>941.2</v>
      </c>
      <c r="AI186" s="4"/>
      <c r="AJ186" s="4">
        <v>118</v>
      </c>
      <c r="AK186" s="20">
        <v>1180.0999999999999</v>
      </c>
      <c r="AL186" s="20">
        <v>120.9</v>
      </c>
      <c r="AM186" s="20">
        <v>941.2</v>
      </c>
      <c r="AN186" s="20"/>
      <c r="AO186" s="21" t="s">
        <v>209</v>
      </c>
      <c r="AP186" s="20">
        <v>1180.0999999999999</v>
      </c>
      <c r="AQ186" s="20">
        <f t="shared" si="4"/>
        <v>100</v>
      </c>
    </row>
    <row r="187" spans="1:43" ht="34.200000000000003" customHeight="1" x14ac:dyDescent="0.3">
      <c r="A187" s="6" t="s">
        <v>80</v>
      </c>
      <c r="B187" s="7" t="s">
        <v>18</v>
      </c>
      <c r="C187" s="7" t="s">
        <v>103</v>
      </c>
      <c r="D187" s="7" t="s">
        <v>31</v>
      </c>
      <c r="E187" s="7" t="s">
        <v>81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8"/>
      <c r="W187" s="8"/>
      <c r="X187" s="8"/>
      <c r="Y187" s="8"/>
      <c r="Z187" s="6" t="s">
        <v>80</v>
      </c>
      <c r="AA187" s="9"/>
      <c r="AB187" s="9"/>
      <c r="AC187" s="9"/>
      <c r="AD187" s="9"/>
      <c r="AE187" s="9"/>
      <c r="AF187" s="9">
        <v>1180.0999999999999</v>
      </c>
      <c r="AG187" s="9">
        <v>120.9</v>
      </c>
      <c r="AH187" s="9">
        <v>941.2</v>
      </c>
      <c r="AI187" s="9"/>
      <c r="AJ187" s="9">
        <v>118</v>
      </c>
      <c r="AK187" s="17">
        <v>1180.0999999999999</v>
      </c>
      <c r="AL187" s="17">
        <v>120.9</v>
      </c>
      <c r="AM187" s="17">
        <v>941.2</v>
      </c>
      <c r="AN187" s="17"/>
      <c r="AO187" s="22" t="s">
        <v>80</v>
      </c>
      <c r="AP187" s="17">
        <v>1180.0999999999999</v>
      </c>
      <c r="AQ187" s="20">
        <f t="shared" si="4"/>
        <v>100</v>
      </c>
    </row>
    <row r="188" spans="1:43" ht="119.7" customHeight="1" x14ac:dyDescent="0.3">
      <c r="A188" s="6" t="s">
        <v>82</v>
      </c>
      <c r="B188" s="7" t="s">
        <v>18</v>
      </c>
      <c r="C188" s="7" t="s">
        <v>103</v>
      </c>
      <c r="D188" s="7" t="s">
        <v>31</v>
      </c>
      <c r="E188" s="7" t="s">
        <v>83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8"/>
      <c r="W188" s="8"/>
      <c r="X188" s="8"/>
      <c r="Y188" s="8"/>
      <c r="Z188" s="6" t="s">
        <v>82</v>
      </c>
      <c r="AA188" s="9"/>
      <c r="AB188" s="9"/>
      <c r="AC188" s="9"/>
      <c r="AD188" s="9"/>
      <c r="AE188" s="9"/>
      <c r="AF188" s="9">
        <v>1180.0999999999999</v>
      </c>
      <c r="AG188" s="9">
        <v>120.9</v>
      </c>
      <c r="AH188" s="9">
        <v>941.2</v>
      </c>
      <c r="AI188" s="9"/>
      <c r="AJ188" s="9">
        <v>118</v>
      </c>
      <c r="AK188" s="17">
        <v>1180.0999999999999</v>
      </c>
      <c r="AL188" s="17">
        <v>120.9</v>
      </c>
      <c r="AM188" s="17">
        <v>941.2</v>
      </c>
      <c r="AN188" s="17"/>
      <c r="AO188" s="22" t="s">
        <v>82</v>
      </c>
      <c r="AP188" s="17">
        <v>1180.0999999999999</v>
      </c>
      <c r="AQ188" s="20">
        <f t="shared" si="4"/>
        <v>100</v>
      </c>
    </row>
    <row r="189" spans="1:43" ht="176.4" customHeight="1" x14ac:dyDescent="0.3">
      <c r="A189" s="15" t="s">
        <v>108</v>
      </c>
      <c r="B189" s="7" t="s">
        <v>18</v>
      </c>
      <c r="C189" s="7" t="s">
        <v>103</v>
      </c>
      <c r="D189" s="7" t="s">
        <v>31</v>
      </c>
      <c r="E189" s="7" t="s">
        <v>109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8"/>
      <c r="Z189" s="15" t="s">
        <v>108</v>
      </c>
      <c r="AA189" s="9"/>
      <c r="AB189" s="9"/>
      <c r="AC189" s="9"/>
      <c r="AD189" s="9"/>
      <c r="AE189" s="9"/>
      <c r="AF189" s="9">
        <v>1180.0999999999999</v>
      </c>
      <c r="AG189" s="9">
        <v>120.9</v>
      </c>
      <c r="AH189" s="9">
        <v>941.2</v>
      </c>
      <c r="AI189" s="9"/>
      <c r="AJ189" s="9">
        <v>118</v>
      </c>
      <c r="AK189" s="17">
        <v>1180.0999999999999</v>
      </c>
      <c r="AL189" s="17">
        <v>120.9</v>
      </c>
      <c r="AM189" s="17">
        <v>941.2</v>
      </c>
      <c r="AN189" s="17"/>
      <c r="AO189" s="24" t="s">
        <v>108</v>
      </c>
      <c r="AP189" s="17">
        <v>1180.0999999999999</v>
      </c>
      <c r="AQ189" s="20">
        <f t="shared" si="4"/>
        <v>100</v>
      </c>
    </row>
    <row r="190" spans="1:43" ht="209.4" customHeight="1" x14ac:dyDescent="0.3">
      <c r="A190" s="15" t="s">
        <v>210</v>
      </c>
      <c r="B190" s="7" t="s">
        <v>18</v>
      </c>
      <c r="C190" s="7" t="s">
        <v>103</v>
      </c>
      <c r="D190" s="7" t="s">
        <v>31</v>
      </c>
      <c r="E190" s="7" t="s">
        <v>211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8"/>
      <c r="W190" s="8"/>
      <c r="X190" s="8"/>
      <c r="Y190" s="8"/>
      <c r="Z190" s="15" t="s">
        <v>210</v>
      </c>
      <c r="AA190" s="9"/>
      <c r="AB190" s="9"/>
      <c r="AC190" s="9"/>
      <c r="AD190" s="9"/>
      <c r="AE190" s="9"/>
      <c r="AF190" s="9">
        <v>1180.0999999999999</v>
      </c>
      <c r="AG190" s="9">
        <v>120.9</v>
      </c>
      <c r="AH190" s="9">
        <v>941.2</v>
      </c>
      <c r="AI190" s="9"/>
      <c r="AJ190" s="9">
        <v>118</v>
      </c>
      <c r="AK190" s="17">
        <v>1180.0999999999999</v>
      </c>
      <c r="AL190" s="17">
        <v>120.9</v>
      </c>
      <c r="AM190" s="17">
        <v>941.2</v>
      </c>
      <c r="AN190" s="17"/>
      <c r="AO190" s="24" t="s">
        <v>210</v>
      </c>
      <c r="AP190" s="17">
        <v>1180.0999999999999</v>
      </c>
      <c r="AQ190" s="20">
        <f t="shared" si="4"/>
        <v>100</v>
      </c>
    </row>
    <row r="191" spans="1:43" ht="216" customHeight="1" x14ac:dyDescent="0.3">
      <c r="A191" s="10" t="s">
        <v>212</v>
      </c>
      <c r="B191" s="11" t="s">
        <v>18</v>
      </c>
      <c r="C191" s="11" t="s">
        <v>103</v>
      </c>
      <c r="D191" s="11" t="s">
        <v>31</v>
      </c>
      <c r="E191" s="11" t="s">
        <v>211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 t="s">
        <v>79</v>
      </c>
      <c r="U191" s="11"/>
      <c r="V191" s="12"/>
      <c r="W191" s="12"/>
      <c r="X191" s="12"/>
      <c r="Y191" s="12"/>
      <c r="Z191" s="10" t="s">
        <v>212</v>
      </c>
      <c r="AA191" s="13"/>
      <c r="AB191" s="13"/>
      <c r="AC191" s="13"/>
      <c r="AD191" s="13"/>
      <c r="AE191" s="13"/>
      <c r="AF191" s="13">
        <v>1180.0999999999999</v>
      </c>
      <c r="AG191" s="13">
        <v>120.9</v>
      </c>
      <c r="AH191" s="13">
        <v>941.2</v>
      </c>
      <c r="AI191" s="13"/>
      <c r="AJ191" s="13">
        <v>118</v>
      </c>
      <c r="AK191" s="18">
        <v>1180.0999999999999</v>
      </c>
      <c r="AL191" s="18">
        <v>120.9</v>
      </c>
      <c r="AM191" s="18">
        <v>941.2</v>
      </c>
      <c r="AN191" s="18"/>
      <c r="AO191" s="23" t="s">
        <v>212</v>
      </c>
      <c r="AP191" s="18">
        <v>1180.0999999999999</v>
      </c>
      <c r="AQ191" s="20">
        <f t="shared" si="4"/>
        <v>100</v>
      </c>
    </row>
    <row r="192" spans="1:43" ht="17.100000000000001" customHeight="1" x14ac:dyDescent="0.3">
      <c r="A192" s="5" t="s">
        <v>213</v>
      </c>
      <c r="B192" s="1" t="s">
        <v>18</v>
      </c>
      <c r="C192" s="1" t="s">
        <v>73</v>
      </c>
      <c r="D192" s="1" t="s">
        <v>21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3"/>
      <c r="W192" s="3"/>
      <c r="X192" s="3"/>
      <c r="Y192" s="3"/>
      <c r="Z192" s="5" t="s">
        <v>213</v>
      </c>
      <c r="AA192" s="4">
        <v>2000</v>
      </c>
      <c r="AB192" s="4"/>
      <c r="AC192" s="4"/>
      <c r="AD192" s="4"/>
      <c r="AE192" s="4"/>
      <c r="AF192" s="4">
        <v>19966.099999999999</v>
      </c>
      <c r="AG192" s="4"/>
      <c r="AH192" s="4"/>
      <c r="AI192" s="4"/>
      <c r="AJ192" s="4">
        <v>19966.099999999999</v>
      </c>
      <c r="AK192" s="20">
        <f>AK193</f>
        <v>21966.1</v>
      </c>
      <c r="AL192" s="20"/>
      <c r="AM192" s="20"/>
      <c r="AN192" s="20"/>
      <c r="AO192" s="21" t="s">
        <v>213</v>
      </c>
      <c r="AP192" s="20">
        <f>AP193</f>
        <v>3067.7</v>
      </c>
      <c r="AQ192" s="20">
        <f t="shared" si="4"/>
        <v>13.96561064549465</v>
      </c>
    </row>
    <row r="193" spans="1:43" ht="17.100000000000001" customHeight="1" x14ac:dyDescent="0.3">
      <c r="A193" s="5" t="s">
        <v>214</v>
      </c>
      <c r="B193" s="1" t="s">
        <v>18</v>
      </c>
      <c r="C193" s="1" t="s">
        <v>73</v>
      </c>
      <c r="D193" s="1" t="s">
        <v>90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3"/>
      <c r="W193" s="3"/>
      <c r="X193" s="3"/>
      <c r="Y193" s="3"/>
      <c r="Z193" s="5" t="s">
        <v>214</v>
      </c>
      <c r="AA193" s="4">
        <v>2000</v>
      </c>
      <c r="AB193" s="4"/>
      <c r="AC193" s="4"/>
      <c r="AD193" s="4"/>
      <c r="AE193" s="4"/>
      <c r="AF193" s="4">
        <v>19966.099999999999</v>
      </c>
      <c r="AG193" s="4"/>
      <c r="AH193" s="4"/>
      <c r="AI193" s="4"/>
      <c r="AJ193" s="4">
        <v>19966.099999999999</v>
      </c>
      <c r="AK193" s="20">
        <f>AK194</f>
        <v>21966.1</v>
      </c>
      <c r="AL193" s="20"/>
      <c r="AM193" s="20"/>
      <c r="AN193" s="20"/>
      <c r="AO193" s="21" t="s">
        <v>214</v>
      </c>
      <c r="AP193" s="20">
        <f>AP194</f>
        <v>3067.7</v>
      </c>
      <c r="AQ193" s="20">
        <f t="shared" si="4"/>
        <v>13.96561064549465</v>
      </c>
    </row>
    <row r="194" spans="1:43" ht="34.200000000000003" customHeight="1" x14ac:dyDescent="0.3">
      <c r="A194" s="6" t="s">
        <v>80</v>
      </c>
      <c r="B194" s="7" t="s">
        <v>18</v>
      </c>
      <c r="C194" s="7" t="s">
        <v>73</v>
      </c>
      <c r="D194" s="7" t="s">
        <v>90</v>
      </c>
      <c r="E194" s="7" t="s">
        <v>81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8"/>
      <c r="W194" s="8"/>
      <c r="X194" s="8"/>
      <c r="Y194" s="8"/>
      <c r="Z194" s="6" t="s">
        <v>80</v>
      </c>
      <c r="AA194" s="9">
        <v>2000</v>
      </c>
      <c r="AB194" s="9"/>
      <c r="AC194" s="9"/>
      <c r="AD194" s="9"/>
      <c r="AE194" s="9"/>
      <c r="AF194" s="9">
        <v>19966.099999999999</v>
      </c>
      <c r="AG194" s="9"/>
      <c r="AH194" s="9"/>
      <c r="AI194" s="9"/>
      <c r="AJ194" s="9">
        <v>19966.099999999999</v>
      </c>
      <c r="AK194" s="17">
        <f>AK195</f>
        <v>21966.1</v>
      </c>
      <c r="AL194" s="17"/>
      <c r="AM194" s="17"/>
      <c r="AN194" s="17"/>
      <c r="AO194" s="22" t="s">
        <v>80</v>
      </c>
      <c r="AP194" s="17">
        <f>AP195</f>
        <v>3067.7</v>
      </c>
      <c r="AQ194" s="20">
        <f t="shared" si="4"/>
        <v>13.96561064549465</v>
      </c>
    </row>
    <row r="195" spans="1:43" ht="119.7" customHeight="1" x14ac:dyDescent="0.3">
      <c r="A195" s="6" t="s">
        <v>82</v>
      </c>
      <c r="B195" s="7" t="s">
        <v>18</v>
      </c>
      <c r="C195" s="7" t="s">
        <v>73</v>
      </c>
      <c r="D195" s="7" t="s">
        <v>90</v>
      </c>
      <c r="E195" s="7" t="s">
        <v>83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8"/>
      <c r="W195" s="8"/>
      <c r="X195" s="8"/>
      <c r="Y195" s="8"/>
      <c r="Z195" s="6" t="s">
        <v>82</v>
      </c>
      <c r="AA195" s="9">
        <v>2000</v>
      </c>
      <c r="AB195" s="9"/>
      <c r="AC195" s="9"/>
      <c r="AD195" s="9"/>
      <c r="AE195" s="9"/>
      <c r="AF195" s="9">
        <v>19966.099999999999</v>
      </c>
      <c r="AG195" s="9"/>
      <c r="AH195" s="9"/>
      <c r="AI195" s="9"/>
      <c r="AJ195" s="9">
        <v>19966.099999999999</v>
      </c>
      <c r="AK195" s="17">
        <f>AK196</f>
        <v>21966.1</v>
      </c>
      <c r="AL195" s="17"/>
      <c r="AM195" s="17"/>
      <c r="AN195" s="17"/>
      <c r="AO195" s="22" t="s">
        <v>82</v>
      </c>
      <c r="AP195" s="17">
        <f>AP196</f>
        <v>3067.7</v>
      </c>
      <c r="AQ195" s="20">
        <f t="shared" si="4"/>
        <v>13.96561064549465</v>
      </c>
    </row>
    <row r="196" spans="1:43" ht="157.19999999999999" customHeight="1" x14ac:dyDescent="0.3">
      <c r="A196" s="15" t="s">
        <v>184</v>
      </c>
      <c r="B196" s="7" t="s">
        <v>18</v>
      </c>
      <c r="C196" s="7" t="s">
        <v>73</v>
      </c>
      <c r="D196" s="7" t="s">
        <v>90</v>
      </c>
      <c r="E196" s="7" t="s">
        <v>185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8"/>
      <c r="W196" s="8"/>
      <c r="X196" s="8"/>
      <c r="Y196" s="8"/>
      <c r="Z196" s="15" t="s">
        <v>184</v>
      </c>
      <c r="AA196" s="9">
        <v>2000</v>
      </c>
      <c r="AB196" s="9"/>
      <c r="AC196" s="9"/>
      <c r="AD196" s="9"/>
      <c r="AE196" s="9"/>
      <c r="AF196" s="9">
        <v>19966.099999999999</v>
      </c>
      <c r="AG196" s="9"/>
      <c r="AH196" s="9"/>
      <c r="AI196" s="9"/>
      <c r="AJ196" s="9">
        <v>19966.099999999999</v>
      </c>
      <c r="AK196" s="17">
        <v>21966.1</v>
      </c>
      <c r="AL196" s="17"/>
      <c r="AM196" s="17"/>
      <c r="AN196" s="17"/>
      <c r="AO196" s="24" t="s">
        <v>184</v>
      </c>
      <c r="AP196" s="17">
        <v>3067.7</v>
      </c>
      <c r="AQ196" s="20">
        <f t="shared" si="4"/>
        <v>13.96561064549465</v>
      </c>
    </row>
    <row r="197" spans="1:43" ht="204.6" customHeight="1" x14ac:dyDescent="0.3">
      <c r="A197" s="15" t="s">
        <v>215</v>
      </c>
      <c r="B197" s="7" t="s">
        <v>18</v>
      </c>
      <c r="C197" s="7" t="s">
        <v>73</v>
      </c>
      <c r="D197" s="7" t="s">
        <v>90</v>
      </c>
      <c r="E197" s="7" t="s">
        <v>216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8"/>
      <c r="Z197" s="15" t="s">
        <v>215</v>
      </c>
      <c r="AA197" s="9">
        <v>2000</v>
      </c>
      <c r="AB197" s="9"/>
      <c r="AC197" s="9"/>
      <c r="AD197" s="9"/>
      <c r="AE197" s="9"/>
      <c r="AF197" s="9">
        <v>702.9</v>
      </c>
      <c r="AG197" s="9"/>
      <c r="AH197" s="9"/>
      <c r="AI197" s="9"/>
      <c r="AJ197" s="9">
        <v>702.9</v>
      </c>
      <c r="AK197" s="17">
        <v>2702.9</v>
      </c>
      <c r="AL197" s="17"/>
      <c r="AM197" s="17"/>
      <c r="AN197" s="17"/>
      <c r="AO197" s="24" t="s">
        <v>215</v>
      </c>
      <c r="AP197" s="17">
        <v>2467.9</v>
      </c>
      <c r="AQ197" s="20">
        <f t="shared" si="4"/>
        <v>91.305634688667737</v>
      </c>
    </row>
    <row r="198" spans="1:43" ht="214.2" customHeight="1" x14ac:dyDescent="0.3">
      <c r="A198" s="10" t="s">
        <v>217</v>
      </c>
      <c r="B198" s="11" t="s">
        <v>18</v>
      </c>
      <c r="C198" s="11" t="s">
        <v>73</v>
      </c>
      <c r="D198" s="11" t="s">
        <v>90</v>
      </c>
      <c r="E198" s="11" t="s">
        <v>216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 t="s">
        <v>47</v>
      </c>
      <c r="U198" s="11"/>
      <c r="V198" s="12"/>
      <c r="W198" s="12"/>
      <c r="X198" s="12"/>
      <c r="Y198" s="12"/>
      <c r="Z198" s="10" t="s">
        <v>217</v>
      </c>
      <c r="AA198" s="13">
        <v>2000</v>
      </c>
      <c r="AB198" s="13"/>
      <c r="AC198" s="13"/>
      <c r="AD198" s="13"/>
      <c r="AE198" s="13"/>
      <c r="AF198" s="13">
        <v>702.9</v>
      </c>
      <c r="AG198" s="13"/>
      <c r="AH198" s="13"/>
      <c r="AI198" s="13"/>
      <c r="AJ198" s="13">
        <v>702.9</v>
      </c>
      <c r="AK198" s="18">
        <v>2702.9</v>
      </c>
      <c r="AL198" s="18"/>
      <c r="AM198" s="18"/>
      <c r="AN198" s="18"/>
      <c r="AO198" s="23" t="s">
        <v>217</v>
      </c>
      <c r="AP198" s="18">
        <v>2467.9</v>
      </c>
      <c r="AQ198" s="20">
        <f t="shared" si="4"/>
        <v>91.305634688667737</v>
      </c>
    </row>
    <row r="199" spans="1:43" ht="174" customHeight="1" x14ac:dyDescent="0.3">
      <c r="A199" s="15" t="s">
        <v>218</v>
      </c>
      <c r="B199" s="7" t="s">
        <v>18</v>
      </c>
      <c r="C199" s="7" t="s">
        <v>73</v>
      </c>
      <c r="D199" s="7" t="s">
        <v>90</v>
      </c>
      <c r="E199" s="7" t="s">
        <v>219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8"/>
      <c r="W199" s="8"/>
      <c r="X199" s="8"/>
      <c r="Y199" s="8"/>
      <c r="Z199" s="15" t="s">
        <v>218</v>
      </c>
      <c r="AA199" s="9"/>
      <c r="AB199" s="9"/>
      <c r="AC199" s="9"/>
      <c r="AD199" s="9"/>
      <c r="AE199" s="9"/>
      <c r="AF199" s="9">
        <v>19263.2</v>
      </c>
      <c r="AG199" s="9"/>
      <c r="AH199" s="9"/>
      <c r="AI199" s="9"/>
      <c r="AJ199" s="9">
        <v>19263.2</v>
      </c>
      <c r="AK199" s="18">
        <v>19263.2</v>
      </c>
      <c r="AL199" s="18"/>
      <c r="AM199" s="18"/>
      <c r="AN199" s="18"/>
      <c r="AO199" s="23" t="s">
        <v>220</v>
      </c>
      <c r="AP199" s="18">
        <v>599.79999999999995</v>
      </c>
      <c r="AQ199" s="20">
        <f t="shared" ref="AQ199:AQ200" si="7">AP199/AK199%</f>
        <v>3.1137090410731338</v>
      </c>
    </row>
    <row r="200" spans="1:43" ht="223.95" customHeight="1" x14ac:dyDescent="0.3">
      <c r="A200" s="10" t="s">
        <v>220</v>
      </c>
      <c r="B200" s="11" t="s">
        <v>18</v>
      </c>
      <c r="C200" s="11" t="s">
        <v>73</v>
      </c>
      <c r="D200" s="11" t="s">
        <v>90</v>
      </c>
      <c r="E200" s="11" t="s">
        <v>219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 t="s">
        <v>148</v>
      </c>
      <c r="U200" s="11"/>
      <c r="V200" s="12"/>
      <c r="W200" s="12"/>
      <c r="X200" s="12"/>
      <c r="Y200" s="12"/>
      <c r="Z200" s="10" t="s">
        <v>220</v>
      </c>
      <c r="AA200" s="13"/>
      <c r="AB200" s="13"/>
      <c r="AC200" s="13"/>
      <c r="AD200" s="13"/>
      <c r="AE200" s="13"/>
      <c r="AF200" s="13">
        <v>19263.2</v>
      </c>
      <c r="AG200" s="13"/>
      <c r="AH200" s="13"/>
      <c r="AI200" s="13"/>
      <c r="AJ200" s="13">
        <v>19263.2</v>
      </c>
      <c r="AK200" s="18">
        <v>19263.2</v>
      </c>
      <c r="AL200" s="18"/>
      <c r="AM200" s="18"/>
      <c r="AN200" s="18"/>
      <c r="AO200" s="23" t="s">
        <v>220</v>
      </c>
      <c r="AP200" s="18">
        <v>599.79999999999995</v>
      </c>
      <c r="AQ200" s="20">
        <f t="shared" si="7"/>
        <v>3.1137090410731338</v>
      </c>
    </row>
    <row r="201" spans="1:43" ht="14.4" x14ac:dyDescent="0.3"/>
  </sheetData>
  <mergeCells count="30">
    <mergeCell ref="A3:AQ3"/>
    <mergeCell ref="A2:AQ2"/>
    <mergeCell ref="AP4:AP5"/>
    <mergeCell ref="AQ4:AQ5"/>
    <mergeCell ref="A1:AO1"/>
    <mergeCell ref="D4:D5"/>
    <mergeCell ref="X4:X5"/>
    <mergeCell ref="U4:U5"/>
    <mergeCell ref="AO4:AO5"/>
    <mergeCell ref="A4:A5"/>
    <mergeCell ref="B4:B5"/>
    <mergeCell ref="Y4:Y5"/>
    <mergeCell ref="C4:C5"/>
    <mergeCell ref="Z4:Z5"/>
    <mergeCell ref="AK4:AK5"/>
    <mergeCell ref="AF4:AF5"/>
    <mergeCell ref="V4:V5"/>
    <mergeCell ref="W4:W5"/>
    <mergeCell ref="AC4:AC5"/>
    <mergeCell ref="AB4:AB5"/>
    <mergeCell ref="E4:S5"/>
    <mergeCell ref="T4:T5"/>
    <mergeCell ref="AA4:AA5"/>
    <mergeCell ref="AD4:AD5"/>
    <mergeCell ref="AN4:AN5"/>
    <mergeCell ref="AG4:AG5"/>
    <mergeCell ref="AH4:AH5"/>
    <mergeCell ref="AI4:AI5"/>
    <mergeCell ref="AJ4:AJ5"/>
    <mergeCell ref="AE4:AE5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года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rep:2.54.0.443</dc:description>
  <cp:lastModifiedBy>Наталья Борисовна</cp:lastModifiedBy>
  <cp:lastPrinted>2022-07-27T12:25:29Z</cp:lastPrinted>
  <dcterms:created xsi:type="dcterms:W3CDTF">2022-01-04T11:53:19Z</dcterms:created>
  <dcterms:modified xsi:type="dcterms:W3CDTF">2022-08-10T11:09:00Z</dcterms:modified>
</cp:coreProperties>
</file>