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ешения СД 2024\Решение 207 от 20.06.2024-Отчет об исполнении Бюджета за 2023 год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года'!$10:$10</definedName>
  </definedNames>
  <calcPr calcId="162913"/>
</workbook>
</file>

<file path=xl/calcChain.xml><?xml version="1.0" encoding="utf-8"?>
<calcChain xmlns="http://schemas.openxmlformats.org/spreadsheetml/2006/main">
  <c r="AN80" i="1" l="1"/>
  <c r="AN211" i="1" l="1"/>
  <c r="AN210" i="1" s="1"/>
  <c r="AM211" i="1"/>
  <c r="AM210" i="1" s="1"/>
  <c r="AM209" i="1" s="1"/>
  <c r="AM208" i="1" s="1"/>
  <c r="AM207" i="1" s="1"/>
  <c r="AM206" i="1" s="1"/>
  <c r="AM205" i="1" s="1"/>
  <c r="AN149" i="1"/>
  <c r="AM149" i="1"/>
  <c r="AO20" i="1"/>
  <c r="AO21" i="1"/>
  <c r="AO22" i="1"/>
  <c r="AO23" i="1"/>
  <c r="AO24" i="1"/>
  <c r="AO25" i="1"/>
  <c r="AO28" i="1"/>
  <c r="AO29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81" i="1"/>
  <c r="AO83" i="1"/>
  <c r="AO85" i="1"/>
  <c r="AO87" i="1"/>
  <c r="AO89" i="1"/>
  <c r="AO91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13" i="1"/>
  <c r="AO114" i="1"/>
  <c r="AO115" i="1"/>
  <c r="AO116" i="1"/>
  <c r="AO122" i="1"/>
  <c r="AO124" i="1"/>
  <c r="AO131" i="1"/>
  <c r="AO137" i="1"/>
  <c r="AO141" i="1"/>
  <c r="AO142" i="1"/>
  <c r="AO143" i="1"/>
  <c r="AO144" i="1"/>
  <c r="AO148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5" i="1"/>
  <c r="AO166" i="1"/>
  <c r="AO167" i="1"/>
  <c r="AO168" i="1"/>
  <c r="AO169" i="1"/>
  <c r="AO170" i="1"/>
  <c r="AO171" i="1"/>
  <c r="AO178" i="1"/>
  <c r="AO179" i="1"/>
  <c r="AO187" i="1"/>
  <c r="AO188" i="1"/>
  <c r="AO189" i="1"/>
  <c r="AO191" i="1"/>
  <c r="AO192" i="1"/>
  <c r="AO194" i="1"/>
  <c r="AO196" i="1"/>
  <c r="AO197" i="1"/>
  <c r="AO198" i="1"/>
  <c r="AO199" i="1"/>
  <c r="AO200" i="1"/>
  <c r="AO201" i="1"/>
  <c r="AO202" i="1"/>
  <c r="AO203" i="1"/>
  <c r="AO204" i="1"/>
  <c r="AO212" i="1"/>
  <c r="AN195" i="1"/>
  <c r="AO195" i="1" s="1"/>
  <c r="AN193" i="1"/>
  <c r="AN190" i="1"/>
  <c r="AN186" i="1"/>
  <c r="AN177" i="1"/>
  <c r="AO177" i="1" s="1"/>
  <c r="AN147" i="1"/>
  <c r="AN136" i="1"/>
  <c r="AN135" i="1" s="1"/>
  <c r="AN130" i="1"/>
  <c r="AN129" i="1" s="1"/>
  <c r="AN128" i="1" s="1"/>
  <c r="AN123" i="1"/>
  <c r="AN120" i="1" s="1"/>
  <c r="AN119" i="1" s="1"/>
  <c r="AN118" i="1" s="1"/>
  <c r="AN117" i="1" s="1"/>
  <c r="AN121" i="1"/>
  <c r="AN111" i="1"/>
  <c r="AN94" i="1"/>
  <c r="AN93" i="1" s="1"/>
  <c r="AN92" i="1" s="1"/>
  <c r="AN90" i="1"/>
  <c r="AO90" i="1" s="1"/>
  <c r="AN88" i="1"/>
  <c r="AN86" i="1"/>
  <c r="AO86" i="1" s="1"/>
  <c r="AN84" i="1"/>
  <c r="AN82" i="1"/>
  <c r="AN79" i="1" s="1"/>
  <c r="AN78" i="1" s="1"/>
  <c r="AN30" i="1"/>
  <c r="AN26" i="1" s="1"/>
  <c r="AN19" i="1"/>
  <c r="AN18" i="1" s="1"/>
  <c r="AN17" i="1" s="1"/>
  <c r="AN16" i="1" s="1"/>
  <c r="AN15" i="1" s="1"/>
  <c r="AN14" i="1" s="1"/>
  <c r="AN13" i="1" s="1"/>
  <c r="AM195" i="1"/>
  <c r="AM193" i="1"/>
  <c r="AM190" i="1"/>
  <c r="AM186" i="1"/>
  <c r="AM177" i="1"/>
  <c r="AM176" i="1"/>
  <c r="AM175" i="1" s="1"/>
  <c r="AM174" i="1" s="1"/>
  <c r="AM173" i="1" s="1"/>
  <c r="AM172" i="1" s="1"/>
  <c r="AM164" i="1" s="1"/>
  <c r="AM147" i="1"/>
  <c r="AM145" i="1" s="1"/>
  <c r="AM140" i="1" s="1"/>
  <c r="AM139" i="1" s="1"/>
  <c r="AM138" i="1" s="1"/>
  <c r="AM136" i="1"/>
  <c r="AM130" i="1"/>
  <c r="AM129" i="1" s="1"/>
  <c r="AM128" i="1" s="1"/>
  <c r="AM127" i="1" s="1"/>
  <c r="AM126" i="1" s="1"/>
  <c r="AM123" i="1"/>
  <c r="AM121" i="1"/>
  <c r="AM111" i="1"/>
  <c r="AM110" i="1" s="1"/>
  <c r="AM109" i="1" s="1"/>
  <c r="AM94" i="1"/>
  <c r="AM93" i="1"/>
  <c r="AM92" i="1" s="1"/>
  <c r="AM90" i="1"/>
  <c r="AM88" i="1"/>
  <c r="AM86" i="1"/>
  <c r="AM84" i="1"/>
  <c r="AM82" i="1"/>
  <c r="AM80" i="1"/>
  <c r="AM30" i="1"/>
  <c r="AM27" i="1" s="1"/>
  <c r="AM26" i="1"/>
  <c r="AM19" i="1"/>
  <c r="AM18" i="1" s="1"/>
  <c r="AM17" i="1" s="1"/>
  <c r="AN209" i="1" l="1"/>
  <c r="AO210" i="1"/>
  <c r="AO84" i="1"/>
  <c r="AM185" i="1"/>
  <c r="AM184" i="1" s="1"/>
  <c r="AM183" i="1" s="1"/>
  <c r="AM182" i="1" s="1"/>
  <c r="AM181" i="1" s="1"/>
  <c r="AM180" i="1" s="1"/>
  <c r="AO190" i="1"/>
  <c r="AO211" i="1"/>
  <c r="AO26" i="1"/>
  <c r="AO88" i="1"/>
  <c r="AO121" i="1"/>
  <c r="AO193" i="1"/>
  <c r="AO149" i="1"/>
  <c r="AM135" i="1"/>
  <c r="AO135" i="1" s="1"/>
  <c r="AO136" i="1"/>
  <c r="AM120" i="1"/>
  <c r="AM119" i="1" s="1"/>
  <c r="AM118" i="1" s="1"/>
  <c r="AO118" i="1" s="1"/>
  <c r="AO147" i="1"/>
  <c r="AN127" i="1"/>
  <c r="AO128" i="1"/>
  <c r="AM117" i="1"/>
  <c r="AO117" i="1" s="1"/>
  <c r="AO111" i="1"/>
  <c r="AN110" i="1"/>
  <c r="AN208" i="1"/>
  <c r="AO209" i="1"/>
  <c r="AO186" i="1"/>
  <c r="AN27" i="1"/>
  <c r="AO27" i="1" s="1"/>
  <c r="AO92" i="1"/>
  <c r="AN176" i="1"/>
  <c r="AO129" i="1"/>
  <c r="AO30" i="1"/>
  <c r="AO82" i="1"/>
  <c r="AO120" i="1"/>
  <c r="AO112" i="1"/>
  <c r="AO130" i="1"/>
  <c r="AM16" i="1"/>
  <c r="AM15" i="1" s="1"/>
  <c r="AM14" i="1" s="1"/>
  <c r="AM13" i="1" s="1"/>
  <c r="AO13" i="1" s="1"/>
  <c r="AN134" i="1"/>
  <c r="AO123" i="1"/>
  <c r="AO119" i="1"/>
  <c r="AM79" i="1"/>
  <c r="AN185" i="1"/>
  <c r="AN146" i="1"/>
  <c r="AO94" i="1"/>
  <c r="AO93" i="1"/>
  <c r="AN76" i="1"/>
  <c r="AN75" i="1" s="1"/>
  <c r="AN74" i="1" s="1"/>
  <c r="AO80" i="1"/>
  <c r="AO19" i="1"/>
  <c r="AO18" i="1"/>
  <c r="AO14" i="1"/>
  <c r="AO16" i="1"/>
  <c r="AO17" i="1"/>
  <c r="AM134" i="1" l="1"/>
  <c r="AM133" i="1" s="1"/>
  <c r="AM132" i="1" s="1"/>
  <c r="AN207" i="1"/>
  <c r="AO208" i="1"/>
  <c r="AN133" i="1"/>
  <c r="AO134" i="1"/>
  <c r="AN175" i="1"/>
  <c r="AO176" i="1"/>
  <c r="AN109" i="1"/>
  <c r="AO110" i="1"/>
  <c r="AM108" i="1"/>
  <c r="AN126" i="1"/>
  <c r="AO127" i="1"/>
  <c r="AO15" i="1"/>
  <c r="AM78" i="1"/>
  <c r="AO79" i="1"/>
  <c r="AN184" i="1"/>
  <c r="AO185" i="1"/>
  <c r="AO146" i="1"/>
  <c r="AN145" i="1"/>
  <c r="AM125" i="1" l="1"/>
  <c r="AM107" i="1" s="1"/>
  <c r="AN132" i="1"/>
  <c r="AO133" i="1"/>
  <c r="AO126" i="1"/>
  <c r="AN108" i="1"/>
  <c r="AO108" i="1" s="1"/>
  <c r="AO109" i="1"/>
  <c r="AN174" i="1"/>
  <c r="AO175" i="1"/>
  <c r="AO207" i="1"/>
  <c r="AN206" i="1"/>
  <c r="AO78" i="1"/>
  <c r="AN183" i="1"/>
  <c r="AO184" i="1"/>
  <c r="AO145" i="1"/>
  <c r="AN140" i="1"/>
  <c r="AO132" i="1" l="1"/>
  <c r="AN173" i="1"/>
  <c r="AO174" i="1"/>
  <c r="AN125" i="1"/>
  <c r="AO125" i="1" s="1"/>
  <c r="AN205" i="1"/>
  <c r="AO205" i="1" s="1"/>
  <c r="AO206" i="1"/>
  <c r="AM76" i="1"/>
  <c r="AO77" i="1"/>
  <c r="AN182" i="1"/>
  <c r="AO183" i="1"/>
  <c r="AN139" i="1"/>
  <c r="AO140" i="1"/>
  <c r="AN172" i="1" l="1"/>
  <c r="AO173" i="1"/>
  <c r="AM75" i="1"/>
  <c r="AO76" i="1"/>
  <c r="AN181" i="1"/>
  <c r="AO182" i="1"/>
  <c r="AN138" i="1"/>
  <c r="AO139" i="1"/>
  <c r="AN164" i="1" l="1"/>
  <c r="AO164" i="1" s="1"/>
  <c r="AO172" i="1"/>
  <c r="AM74" i="1"/>
  <c r="AO75" i="1"/>
  <c r="AN180" i="1"/>
  <c r="AO180" i="1" s="1"/>
  <c r="AO181" i="1"/>
  <c r="AN107" i="1"/>
  <c r="AO138" i="1"/>
  <c r="AO74" i="1" l="1"/>
  <c r="AM12" i="1"/>
  <c r="AN12" i="1"/>
  <c r="AO107" i="1"/>
  <c r="AO12" i="1" l="1"/>
</calcChain>
</file>

<file path=xl/sharedStrings.xml><?xml version="1.0" encoding="utf-8"?>
<sst xmlns="http://schemas.openxmlformats.org/spreadsheetml/2006/main" count="1135" uniqueCount="257">
  <si>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</si>
  <si>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</si>
  <si>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</si>
  <si>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</si>
  <si>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</si>
  <si>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</si>
  <si>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</si>
  <si>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</si>
  <si>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</si>
  <si>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</si>
  <si>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</si>
  <si>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</si>
  <si>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</si>
  <si>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</si>
  <si>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</si>
  <si>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</si>
  <si>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</si>
  <si>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2024 г.</t>
  </si>
  <si>
    <t>2024 г. (Ф)</t>
  </si>
  <si>
    <t>2024 г. (Р)</t>
  </si>
  <si>
    <t>2024 г. (М)</t>
  </si>
  <si>
    <t>2024 г. (П)</t>
  </si>
  <si>
    <t>2024 г. (Т)</t>
  </si>
  <si>
    <t>2025 г. (Ф)</t>
  </si>
  <si>
    <t>2025 г. (Р)</t>
  </si>
  <si>
    <t>2025 г. (М)</t>
  </si>
  <si>
    <t>2025 г. (Т)</t>
  </si>
  <si>
    <t>612</t>
  </si>
  <si>
    <t>АДМИНИСТРАЦИЯ МУНИЦИПАЛЬНОГО ОБРАЗОВАНИЯ ПУДОСТЬСКОЕ СЕЛЬСКОЕ ПОСЕЛЕНИЕ ГАТЧИНСКОГО МУНИЦИПАЛЬНОГО РАЙОНА ЛЕНИНГРАДСКОЙ ОБЛАСТИ</t>
  </si>
  <si>
    <t>01</t>
  </si>
  <si>
    <t>00</t>
  </si>
  <si>
    <t>ОБЩЕГОСУДАРСТВЕННЫЕ ВОПРОСЫ</t>
  </si>
  <si>
    <t>03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</si>
  <si>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</si>
  <si>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</si>
  <si>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</si>
  <si>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</si>
  <si>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Расходы на выплаты персоналу органов местного самоуправления</t>
  </si>
  <si>
    <t>61.Ф.00.00000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</si>
  <si>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</si>
  <si>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</si>
  <si>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1.0.0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</si>
  <si>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</si>
  <si>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</si>
  <si>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</si>
  <si>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</si>
  <si>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</si>
  <si>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</si>
  <si>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</si>
  <si>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</si>
  <si>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2.0.0</t>
  </si>
  <si>
    <t>Обеспечение деятельности органов местного самоуправления (Иные бюджетные ассигнования)</t>
  </si>
  <si>
    <t>8.0.0</t>
  </si>
  <si>
    <t>Диспансеризация работников органов местного самоуправления</t>
  </si>
  <si>
    <t>61.П.01.15070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</si>
  <si>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</si>
  <si>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Осуществление полномочий в сфере административных правоотношений</t>
  </si>
  <si>
    <t>61.П.01.71340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</si>
  <si>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</si>
  <si>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</si>
  <si>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</si>
  <si>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</si>
  <si>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</si>
  <si>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главе администрации</t>
  </si>
  <si>
    <t>61.Ф.02.11040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</si>
  <si>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</si>
  <si>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</si>
  <si>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</si>
  <si>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</si>
  <si>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</si>
  <si>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</si>
  <si>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</si>
  <si>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</si>
  <si>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</si>
  <si>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</si>
  <si>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</si>
  <si>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</si>
  <si>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</si>
  <si>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</si>
  <si>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5.0.0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</si>
  <si>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</si>
  <si>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</si>
  <si>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</si>
  <si>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</si>
  <si>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</si>
  <si>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</si>
  <si>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11</t>
  </si>
  <si>
    <t>Резервные фонды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</si>
  <si>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</si>
  <si>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</si>
  <si>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</si>
  <si>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</si>
  <si>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</si>
  <si>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13</t>
  </si>
  <si>
    <t>Другие общегосударственные вопросы</t>
  </si>
  <si>
    <t>Выплаты материальной помощи, поощрения за особые заслуги физическим и юридическим лицам</t>
  </si>
  <si>
    <t>62.Д.02.15060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</si>
  <si>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</si>
  <si>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3.0.0</t>
  </si>
  <si>
    <t>Программная часть сельских поселений</t>
  </si>
  <si>
    <t>70.0.00.00000</t>
  </si>
  <si>
    <t>Муниципальная программа Пудостьского сельского поселения "Социально-экономическое развитие муниципального образования Пудостьское сельское поселение Гатчинского муниципального района"</t>
  </si>
  <si>
    <t>7Ч.0.00.00000</t>
  </si>
  <si>
    <t>Комплексы процессных мероприятий</t>
  </si>
  <si>
    <t>7Ч.4.00.00000</t>
  </si>
  <si>
    <t>Комплекс процессных мероприятий "Стимулирование экономической активности"</t>
  </si>
  <si>
    <t>7Ч.4.01.00000</t>
  </si>
  <si>
    <t>Мероприятия в области информационно-коммуникационных технологий и связи</t>
  </si>
  <si>
    <t>7Ч.4.01.15160</t>
  </si>
  <si>
    <t>Мероприятия в области информационно-коммуникационных технологий и связи (Закупка товаров, работ и услуг для обеспечения государственных (муниципальных) нужд)</t>
  </si>
  <si>
    <t>02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</si>
  <si>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</si>
  <si>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</si>
  <si>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</si>
  <si>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62.Д.02.51180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</si>
  <si>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</si>
  <si>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</si>
  <si>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</si>
  <si>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</si>
  <si>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"Жилищно-коммунальное хозяйство, содержание автомобильных дорог и благоустройство территории поселения"</t>
  </si>
  <si>
    <t>7Ч.4.03.00000</t>
  </si>
  <si>
    <t>Содержание и уборка автомобильных дорог</t>
  </si>
  <si>
    <t>7Ч.4.03.15600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</si>
  <si>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</si>
  <si>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</si>
  <si>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7Ч.4.03.15610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</si>
  <si>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</si>
  <si>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Капитальный ремонт автомобильных дорог общего пользования местного значения</t>
  </si>
  <si>
    <t>7Ч.4.03.16240</t>
  </si>
  <si>
    <t>Капитальный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</si>
  <si>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</si>
  <si>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7Ч.4.03.S4660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</si>
  <si>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</si>
  <si>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</si>
  <si>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7Ч.4.03.S4770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</si>
  <si>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</si>
  <si>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</si>
  <si>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7Ч.4.03.S4840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</si>
  <si>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</si>
  <si>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</si>
  <si>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7Ч.8.00.00000</t>
  </si>
  <si>
    <t>Мероприятия, направленные на достижение цели федерального проекта "Дорожная сеть"</t>
  </si>
  <si>
    <t>7Ч.8.04.00000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</si>
  <si>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</si>
  <si>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7Ч.8.04.S4200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</si>
  <si>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</si>
  <si>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</si>
  <si>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</si>
  <si>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Оценка недвижимости, признание прав и регулирование отношений по муниципальной собственности</t>
  </si>
  <si>
    <t>7Ч.4.01.15030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</si>
  <si>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</si>
  <si>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Мероприятия в области строительства, архитектуры и градостроительства</t>
  </si>
  <si>
    <t>7Ч.4.01.15170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</si>
  <si>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</si>
  <si>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Мероприятия по развитию и поддержке малого и среднего предпринимательства</t>
  </si>
  <si>
    <t>7Ч.4.01.15510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</si>
  <si>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</si>
  <si>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</si>
  <si>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</si>
  <si>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</si>
  <si>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Иные межбюджетные трансферты на осуществление полномочий по жилищному контролю</t>
  </si>
  <si>
    <t>62.Д.01.13010</t>
  </si>
  <si>
    <t>Иные межбюджетные трансферты на осуществление полномочий по жилищному контролю (Межбюджетные трансферты)</t>
  </si>
  <si>
    <t>Иные межбюджетные трансферты на осуществление части полномочий по некоторым жилищным вопросам</t>
  </si>
  <si>
    <t>62.Д.01.13030</t>
  </si>
  <si>
    <t>Иные межбюджетные трансферты на осуществление части полномочий по некоторым жилищным вопросам (Межбюджетные трансферты)</t>
  </si>
  <si>
    <t>Мероприятия в области жилищного хозяйства</t>
  </si>
  <si>
    <t>7Ч.4.03.15210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</si>
  <si>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</si>
  <si>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</si>
  <si>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7Ч.4.03.16400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</si>
  <si>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</si>
  <si>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</si>
  <si>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</si>
  <si>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</si>
  <si>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</si>
  <si>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Мероприятия в области коммунального хозяйства</t>
  </si>
  <si>
    <t>7Ч.4.03.15220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</si>
  <si>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</si>
  <si>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</si>
  <si>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Федеральные проекты, входящие в состав национальных проектов</t>
  </si>
  <si>
    <t>7Ч.1.00.00000</t>
  </si>
  <si>
    <t>Федеральный проект "Формирование комфортной городской среды"</t>
  </si>
  <si>
    <t>7Ч.1.F2.00000</t>
  </si>
  <si>
    <t>Реализация программ формирования современной городской среды</t>
  </si>
  <si>
    <t>7Ч.1.F2.55550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</si>
  <si>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</si>
  <si>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Организация и содержание мест захоронений</t>
  </si>
  <si>
    <t>7Ч.4.03.15410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</si>
  <si>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</si>
  <si>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Мероприятия в области благоустройства</t>
  </si>
  <si>
    <t>7Ч.4.03.15420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</si>
  <si>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</si>
  <si>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по энергосбережению и повышению энергетической эффективности</t>
  </si>
  <si>
    <t>7Ч.4.03.15530</t>
  </si>
  <si>
    <t>Мероприятия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</si>
  <si>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</si>
  <si>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7Ч.4.03.16720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</si>
  <si>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</si>
  <si>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"Благоустройство сельских территорий"</t>
  </si>
  <si>
    <t>7Ч.8.02.00000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</si>
  <si>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</si>
  <si>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7Ч.8.02.S4310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</si>
  <si>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</si>
  <si>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</si>
  <si>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7Ч.8.05.00000</t>
  </si>
  <si>
    <t>Мероприятия по созданию мест (площадок) накопления твердых коммунальных отходов</t>
  </si>
  <si>
    <t>7Ч.8.05.S4790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</si>
  <si>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</si>
  <si>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07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</si>
  <si>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</si>
  <si>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</si>
  <si>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</si>
  <si>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Комплекс процессных мероприятий "Развитие физической культуры, спорта и молодежной политики на территории поселения"</t>
  </si>
  <si>
    <t>7Ч.4.05.00000</t>
  </si>
  <si>
    <t>Реализация комплекса мер по профилактике девиантного поведения среди молодежи</t>
  </si>
  <si>
    <t>7Ч.4.05.18310</t>
  </si>
  <si>
    <t>Реализация комплекса мер по профилактике девиантного поведения среди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</si>
  <si>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комплекса мер по профилактике девиантного поведения среди молодежи (Закупка товаров, работ и услуг для обеспечения государственных (муниципальных) нужд)</t>
  </si>
  <si>
    <t>08</t>
  </si>
  <si>
    <t>КУЛЬТУРА, КИНЕМАТОГРАФИЯ</t>
  </si>
  <si>
    <t>Культура</t>
  </si>
  <si>
    <t>Комплекс процессных мероприятий "Развитие культуры, организация праздничных мероприятий на территории поселения"</t>
  </si>
  <si>
    <t>7Ч.4.04.00000</t>
  </si>
  <si>
    <t>Обеспечение деятельности подведомственных учреждений культуры</t>
  </si>
  <si>
    <t>7Ч.4.04.12500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</si>
  <si>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</si>
  <si>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</si>
  <si>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</si>
  <si>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</t>
  </si>
  <si>
    <t>7Ч.4.04.12600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</si>
  <si>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</si>
  <si>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</si>
  <si>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</si>
  <si>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7Ч.4.04.S0360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</si>
  <si>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</si>
  <si>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7Ч.4.04.S4840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</si>
  <si>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</si>
  <si>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</si>
  <si>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</si>
  <si>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</si>
  <si>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</si>
  <si>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</si>
  <si>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ФИЗИЧЕСКАЯ КУЛЬТУРА И СПОРТ</t>
  </si>
  <si>
    <t>Массовый спорт</t>
  </si>
  <si>
    <t>Развитие физической культуры, спорта, массового спорта и молодежной политики в населенных пунктах поселения</t>
  </si>
  <si>
    <t>7Ч.4.05.15350</t>
  </si>
  <si>
    <t>Развитие физической культуры, спорта, массового спорта и молодежной политики в населенных пунктах поселения (Закупка товаров, работ и услуг для обеспечения государственных (муниципальных) нужд)</t>
  </si>
  <si>
    <t>МО Пудостьское сельское поселение</t>
  </si>
  <si>
    <t xml:space="preserve">к решению Совета депутатов </t>
  </si>
  <si>
    <t>Ведомственная структура расходов местного бюджета на 2023 год</t>
  </si>
  <si>
    <t>КВСР</t>
  </si>
  <si>
    <t>Ассигнования на 2023 год (тыс. руб.)</t>
  </si>
  <si>
    <t>Исполнение        за 2023 год           (тыс. руб.)</t>
  </si>
  <si>
    <t>% исполне-ния</t>
  </si>
  <si>
    <t>Приложение №4</t>
  </si>
  <si>
    <t>№207 от 20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</si>
</sst>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6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vertical="center"/>
    </xf>
    <xf numFmtId="0" fontId="0" fillId="0" borderId="0" xfId="0"/>
    <xf numFmtId="0" fontId="5" fillId="0" borderId="0" xfId="0" applyFont="1"/>
    <xf numFmtId="0" fontId="5" fillId="0" borderId="0" xfId="0" applyFont="1"/>
    <xf numFmtId="165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vertical="center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165" fontId="14" fillId="2" borderId="2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12"/>
  <sheetViews>
    <sheetView showGridLines="0" tabSelected="1" zoomScale="90" zoomScaleNormal="90" workbookViewId="0">
      <selection activeCell="A4" sqref="A4:BE4"/>
    </sheetView>
  </sheetViews>
  <sheetFormatPr defaultRowHeight="10.15" customHeight="1" x14ac:dyDescent="0.25"/>
  <cols>
    <col min="1" max="1" width="43.140625" customWidth="1"/>
    <col min="2" max="2" width="7.5703125" customWidth="1"/>
    <col min="3" max="4" width="6.5703125" customWidth="1"/>
    <col min="5" max="5" width="16.28515625" customWidth="1"/>
    <col min="6" max="19" width="8" hidden="1"/>
    <col min="20" max="20" width="8" customWidth="1"/>
    <col min="21" max="38" width="8" hidden="1"/>
    <col min="39" max="39" width="15.28515625" style="5" customWidth="1"/>
    <col min="40" max="40" width="15.140625" style="5" customWidth="1"/>
    <col min="41" max="41" width="10.42578125" customWidth="1"/>
    <col min="42" max="62" width="8" hidden="1"/>
    <col min="64" max="64" width="20.5703125" customWidth="1"/>
  </cols>
  <sheetData>
    <row r="1" spans="1:62" s="5" customFormat="1" ht="17.25" customHeight="1" x14ac:dyDescent="0.3">
      <c r="A1" s="37" t="s">
        <v>255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6"/>
      <c r="BG1" s="6"/>
      <c r="BH1" s="6"/>
      <c r="BI1" s="6"/>
      <c r="BJ1" s="6"/>
    </row>
    <row r="2" spans="1:62" s="5" customFormat="1" ht="15.75" customHeight="1" x14ac:dyDescent="0.3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6"/>
      <c r="BG2" s="6"/>
      <c r="BH2" s="6"/>
      <c r="BI2" s="6"/>
      <c r="BJ2" s="6"/>
    </row>
    <row r="3" spans="1:62" s="5" customFormat="1" ht="17.25" customHeight="1" x14ac:dyDescent="0.3">
      <c r="A3" s="38" t="s">
        <v>248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6"/>
      <c r="BG3" s="6"/>
      <c r="BH3" s="6"/>
      <c r="BI3" s="6"/>
      <c r="BJ3" s="6"/>
    </row>
    <row r="4" spans="1:62" s="5" customFormat="1" ht="16.5" customHeight="1" x14ac:dyDescent="0.3">
      <c r="A4" s="38" t="s">
        <v>256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6"/>
      <c r="BG4" s="6"/>
      <c r="BH4" s="6"/>
      <c r="BI4" s="6"/>
      <c r="BJ4" s="6"/>
    </row>
    <row r="5" spans="1:62" s="5" customFormat="1" ht="13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  <c r="AN5" s="7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9.899999999999999" customHeight="1" x14ac:dyDescent="0.3">
      <c r="A6" s="39" t="s">
        <v>250</v>
      </c>
      <c r="B6" s="39"/>
      <c r="C6" s="39"/>
      <c r="D6" s="39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39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1"/>
      <c r="BC6" s="41"/>
      <c r="BD6" s="41"/>
      <c r="BE6" s="41"/>
      <c r="BF6" s="41"/>
      <c r="BG6" s="41"/>
      <c r="BH6" s="41"/>
      <c r="BI6" s="41"/>
      <c r="BJ6" s="41"/>
    </row>
    <row r="7" spans="1:62" ht="15" x14ac:dyDescent="0.25"/>
    <row r="8" spans="1:62" ht="15" customHeight="1" x14ac:dyDescent="0.25">
      <c r="A8" s="30" t="s">
        <v>0</v>
      </c>
      <c r="B8" s="42" t="s">
        <v>251</v>
      </c>
      <c r="C8" s="35" t="s">
        <v>2</v>
      </c>
      <c r="D8" s="35" t="s">
        <v>3</v>
      </c>
      <c r="E8" s="35" t="s">
        <v>4</v>
      </c>
      <c r="F8" s="36" t="s">
        <v>4</v>
      </c>
      <c r="G8" s="36" t="s">
        <v>4</v>
      </c>
      <c r="H8" s="36" t="s">
        <v>4</v>
      </c>
      <c r="I8" s="36" t="s">
        <v>4</v>
      </c>
      <c r="J8" s="36" t="s">
        <v>4</v>
      </c>
      <c r="K8" s="36" t="s">
        <v>4</v>
      </c>
      <c r="L8" s="36" t="s">
        <v>4</v>
      </c>
      <c r="M8" s="36" t="s">
        <v>4</v>
      </c>
      <c r="N8" s="36" t="s">
        <v>4</v>
      </c>
      <c r="O8" s="36" t="s">
        <v>4</v>
      </c>
      <c r="P8" s="36" t="s">
        <v>4</v>
      </c>
      <c r="Q8" s="36" t="s">
        <v>4</v>
      </c>
      <c r="R8" s="36" t="s">
        <v>4</v>
      </c>
      <c r="S8" s="36" t="s">
        <v>4</v>
      </c>
      <c r="T8" s="35" t="s">
        <v>5</v>
      </c>
      <c r="U8" s="36" t="s">
        <v>6</v>
      </c>
      <c r="V8" s="36" t="s">
        <v>7</v>
      </c>
      <c r="W8" s="36" t="s">
        <v>8</v>
      </c>
      <c r="X8" s="36" t="s">
        <v>9</v>
      </c>
      <c r="Y8" s="36" t="s">
        <v>10</v>
      </c>
      <c r="Z8" s="29" t="s">
        <v>0</v>
      </c>
      <c r="AA8" s="31" t="s">
        <v>11</v>
      </c>
      <c r="AB8" s="31" t="s">
        <v>12</v>
      </c>
      <c r="AC8" s="31" t="s">
        <v>13</v>
      </c>
      <c r="AD8" s="31" t="s">
        <v>14</v>
      </c>
      <c r="AE8" s="31" t="s">
        <v>15</v>
      </c>
      <c r="AF8" s="29" t="s">
        <v>16</v>
      </c>
      <c r="AG8" s="31" t="s">
        <v>11</v>
      </c>
      <c r="AH8" s="31" t="s">
        <v>12</v>
      </c>
      <c r="AI8" s="31" t="s">
        <v>13</v>
      </c>
      <c r="AJ8" s="31" t="s">
        <v>14</v>
      </c>
      <c r="AK8" s="31" t="s">
        <v>15</v>
      </c>
      <c r="AL8" s="29" t="s">
        <v>16</v>
      </c>
      <c r="AM8" s="33" t="s">
        <v>252</v>
      </c>
      <c r="AN8" s="33" t="s">
        <v>253</v>
      </c>
      <c r="AO8" s="33" t="s">
        <v>254</v>
      </c>
      <c r="AP8" s="31" t="s">
        <v>12</v>
      </c>
      <c r="AQ8" s="31" t="s">
        <v>13</v>
      </c>
      <c r="AR8" s="31" t="s">
        <v>14</v>
      </c>
      <c r="AS8" s="29" t="s">
        <v>16</v>
      </c>
      <c r="AT8" s="29" t="s">
        <v>17</v>
      </c>
      <c r="AU8" s="29" t="s">
        <v>18</v>
      </c>
      <c r="AV8" s="29" t="s">
        <v>19</v>
      </c>
      <c r="AW8" s="29" t="s">
        <v>20</v>
      </c>
      <c r="AX8" s="29" t="s">
        <v>21</v>
      </c>
      <c r="AY8" s="29" t="s">
        <v>22</v>
      </c>
      <c r="AZ8" s="29" t="s">
        <v>17</v>
      </c>
      <c r="BA8" s="29" t="s">
        <v>18</v>
      </c>
      <c r="BB8" s="29" t="s">
        <v>19</v>
      </c>
      <c r="BC8" s="29" t="s">
        <v>20</v>
      </c>
      <c r="BD8" s="29" t="s">
        <v>21</v>
      </c>
      <c r="BE8" s="29" t="s">
        <v>22</v>
      </c>
      <c r="BF8" s="29" t="s">
        <v>23</v>
      </c>
      <c r="BG8" s="29" t="s">
        <v>24</v>
      </c>
      <c r="BH8" s="29" t="s">
        <v>25</v>
      </c>
      <c r="BI8" s="29" t="s">
        <v>26</v>
      </c>
      <c r="BJ8" s="29" t="s">
        <v>0</v>
      </c>
    </row>
    <row r="9" spans="1:62" ht="15" customHeight="1" x14ac:dyDescent="0.25">
      <c r="A9" s="30"/>
      <c r="B9" s="35"/>
      <c r="C9" s="35"/>
      <c r="D9" s="35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5"/>
      <c r="U9" s="36"/>
      <c r="V9" s="36"/>
      <c r="W9" s="36"/>
      <c r="X9" s="36"/>
      <c r="Y9" s="36"/>
      <c r="Z9" s="29"/>
      <c r="AA9" s="32"/>
      <c r="AB9" s="32"/>
      <c r="AC9" s="32"/>
      <c r="AD9" s="32"/>
      <c r="AE9" s="32"/>
      <c r="AF9" s="29"/>
      <c r="AG9" s="32"/>
      <c r="AH9" s="32"/>
      <c r="AI9" s="32"/>
      <c r="AJ9" s="32"/>
      <c r="AK9" s="32"/>
      <c r="AL9" s="29"/>
      <c r="AM9" s="34"/>
      <c r="AN9" s="34"/>
      <c r="AO9" s="34"/>
      <c r="AP9" s="32"/>
      <c r="AQ9" s="32"/>
      <c r="AR9" s="32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</row>
    <row r="10" spans="1:62" ht="34.5" customHeight="1" x14ac:dyDescent="0.25">
      <c r="A10" s="30"/>
      <c r="B10" s="35" t="s">
        <v>1</v>
      </c>
      <c r="C10" s="35" t="s">
        <v>2</v>
      </c>
      <c r="D10" s="35" t="s">
        <v>3</v>
      </c>
      <c r="E10" s="35" t="s">
        <v>4</v>
      </c>
      <c r="F10" s="36" t="s">
        <v>4</v>
      </c>
      <c r="G10" s="36" t="s">
        <v>4</v>
      </c>
      <c r="H10" s="36" t="s">
        <v>4</v>
      </c>
      <c r="I10" s="36" t="s">
        <v>4</v>
      </c>
      <c r="J10" s="36" t="s">
        <v>4</v>
      </c>
      <c r="K10" s="36" t="s">
        <v>4</v>
      </c>
      <c r="L10" s="36" t="s">
        <v>4</v>
      </c>
      <c r="M10" s="36" t="s">
        <v>4</v>
      </c>
      <c r="N10" s="36" t="s">
        <v>4</v>
      </c>
      <c r="O10" s="36" t="s">
        <v>4</v>
      </c>
      <c r="P10" s="36" t="s">
        <v>4</v>
      </c>
      <c r="Q10" s="36" t="s">
        <v>4</v>
      </c>
      <c r="R10" s="36" t="s">
        <v>4</v>
      </c>
      <c r="S10" s="36" t="s">
        <v>4</v>
      </c>
      <c r="T10" s="35" t="s">
        <v>5</v>
      </c>
      <c r="U10" s="36" t="s">
        <v>6</v>
      </c>
      <c r="V10" s="36" t="s">
        <v>7</v>
      </c>
      <c r="W10" s="36" t="s">
        <v>8</v>
      </c>
      <c r="X10" s="36" t="s">
        <v>9</v>
      </c>
      <c r="Y10" s="36"/>
      <c r="Z10" s="29"/>
      <c r="AA10" s="31"/>
      <c r="AB10" s="31"/>
      <c r="AC10" s="31"/>
      <c r="AD10" s="31"/>
      <c r="AE10" s="31"/>
      <c r="AF10" s="29"/>
      <c r="AG10" s="31"/>
      <c r="AH10" s="31"/>
      <c r="AI10" s="31"/>
      <c r="AJ10" s="31"/>
      <c r="AK10" s="31"/>
      <c r="AL10" s="29"/>
      <c r="AM10" s="30"/>
      <c r="AN10" s="30"/>
      <c r="AO10" s="30"/>
      <c r="AP10" s="31"/>
      <c r="AQ10" s="31"/>
      <c r="AR10" s="31"/>
      <c r="AS10" s="29"/>
      <c r="AT10" s="29" t="s">
        <v>11</v>
      </c>
      <c r="AU10" s="29" t="s">
        <v>12</v>
      </c>
      <c r="AV10" s="29" t="s">
        <v>13</v>
      </c>
      <c r="AW10" s="29" t="s">
        <v>14</v>
      </c>
      <c r="AX10" s="29" t="s">
        <v>15</v>
      </c>
      <c r="AY10" s="29" t="s">
        <v>16</v>
      </c>
      <c r="AZ10" s="29" t="s">
        <v>11</v>
      </c>
      <c r="BA10" s="29" t="s">
        <v>12</v>
      </c>
      <c r="BB10" s="29" t="s">
        <v>13</v>
      </c>
      <c r="BC10" s="29" t="s">
        <v>14</v>
      </c>
      <c r="BD10" s="29" t="s">
        <v>15</v>
      </c>
      <c r="BE10" s="29" t="s">
        <v>16</v>
      </c>
      <c r="BF10" s="29" t="s">
        <v>12</v>
      </c>
      <c r="BG10" s="29" t="s">
        <v>13</v>
      </c>
      <c r="BH10" s="29" t="s">
        <v>14</v>
      </c>
      <c r="BI10" s="29" t="s">
        <v>16</v>
      </c>
      <c r="BJ10" s="29"/>
    </row>
    <row r="11" spans="1:62" ht="15" hidden="1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3"/>
      <c r="X11" s="3"/>
      <c r="Y11" s="3"/>
      <c r="Z11" s="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1"/>
    </row>
    <row r="12" spans="1:62" ht="110.25" x14ac:dyDescent="0.25">
      <c r="A12" s="9" t="s">
        <v>28</v>
      </c>
      <c r="B12" s="10" t="s">
        <v>27</v>
      </c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2"/>
      <c r="V12" s="13"/>
      <c r="W12" s="13"/>
      <c r="X12" s="13"/>
      <c r="Y12" s="13"/>
      <c r="Z12" s="14"/>
      <c r="AA12" s="15">
        <v>90274.3</v>
      </c>
      <c r="AB12" s="15">
        <v>599.1</v>
      </c>
      <c r="AC12" s="15">
        <v>11743.9</v>
      </c>
      <c r="AD12" s="15"/>
      <c r="AE12" s="15">
        <v>77931.3</v>
      </c>
      <c r="AF12" s="15"/>
      <c r="AG12" s="15">
        <v>36747.199999999997</v>
      </c>
      <c r="AH12" s="15">
        <v>2385</v>
      </c>
      <c r="AI12" s="15">
        <v>8376.9</v>
      </c>
      <c r="AJ12" s="15"/>
      <c r="AK12" s="15">
        <v>25955.200000000001</v>
      </c>
      <c r="AL12" s="15"/>
      <c r="AM12" s="8">
        <f>AM13+AM66+AM74+AM107+AM164+AM180+AM197+AM205</f>
        <v>127021.39999999998</v>
      </c>
      <c r="AN12" s="8">
        <f>AN13+AN66+AN74+AN107+AN164+AN180+AN197+AN205</f>
        <v>125941.6</v>
      </c>
      <c r="AO12" s="8">
        <f>AN12/AM12%</f>
        <v>99.149907023540948</v>
      </c>
      <c r="AP12" s="4">
        <v>2984.1</v>
      </c>
      <c r="AQ12" s="4">
        <v>20120.8</v>
      </c>
      <c r="AR12" s="4"/>
      <c r="AS12" s="4"/>
      <c r="AT12" s="4">
        <v>77210.399999999994</v>
      </c>
      <c r="AU12" s="4">
        <v>619.79999999999995</v>
      </c>
      <c r="AV12" s="4">
        <v>7</v>
      </c>
      <c r="AW12" s="4"/>
      <c r="AX12" s="4">
        <v>76583.600000000006</v>
      </c>
      <c r="AY12" s="4"/>
      <c r="AZ12" s="4">
        <v>19210</v>
      </c>
      <c r="BA12" s="4">
        <v>4360</v>
      </c>
      <c r="BB12" s="4">
        <v>14850</v>
      </c>
      <c r="BC12" s="4"/>
      <c r="BD12" s="4"/>
      <c r="BE12" s="4"/>
      <c r="BF12" s="4">
        <v>1714.6</v>
      </c>
      <c r="BG12" s="4">
        <v>10441.4</v>
      </c>
      <c r="BH12" s="4"/>
      <c r="BI12" s="4"/>
      <c r="BJ12" s="1"/>
    </row>
    <row r="13" spans="1:62" ht="31.5" x14ac:dyDescent="0.25">
      <c r="A13" s="9" t="s">
        <v>31</v>
      </c>
      <c r="B13" s="10" t="s">
        <v>27</v>
      </c>
      <c r="C13" s="10" t="s">
        <v>29</v>
      </c>
      <c r="D13" s="10" t="s">
        <v>30</v>
      </c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2"/>
      <c r="V13" s="13"/>
      <c r="W13" s="13"/>
      <c r="X13" s="13"/>
      <c r="Y13" s="13"/>
      <c r="Z13" s="14"/>
      <c r="AA13" s="15">
        <v>20464.7</v>
      </c>
      <c r="AB13" s="15"/>
      <c r="AC13" s="15">
        <v>7</v>
      </c>
      <c r="AD13" s="15"/>
      <c r="AE13" s="15">
        <v>20457.7</v>
      </c>
      <c r="AF13" s="15"/>
      <c r="AG13" s="15">
        <v>564.4</v>
      </c>
      <c r="AH13" s="15"/>
      <c r="AI13" s="15"/>
      <c r="AJ13" s="15"/>
      <c r="AK13" s="15">
        <v>564.4</v>
      </c>
      <c r="AL13" s="15"/>
      <c r="AM13" s="8">
        <f>AM14+AM35+AM46+AM53</f>
        <v>21028.899999999998</v>
      </c>
      <c r="AN13" s="8">
        <f>AN14+AN35+AN46+AN53</f>
        <v>20777.799999999996</v>
      </c>
      <c r="AO13" s="8">
        <f t="shared" ref="AO13:AO76" si="0">AN13/AM13%</f>
        <v>98.805928983446577</v>
      </c>
      <c r="AP13" s="4"/>
      <c r="AQ13" s="4">
        <v>7</v>
      </c>
      <c r="AR13" s="4"/>
      <c r="AS13" s="4"/>
      <c r="AT13" s="4">
        <v>19810.599999999999</v>
      </c>
      <c r="AU13" s="4"/>
      <c r="AV13" s="4">
        <v>7</v>
      </c>
      <c r="AW13" s="4"/>
      <c r="AX13" s="4">
        <v>19803.599999999999</v>
      </c>
      <c r="AY13" s="4"/>
      <c r="AZ13" s="4"/>
      <c r="BA13" s="4"/>
      <c r="BB13" s="4"/>
      <c r="BC13" s="4"/>
      <c r="BD13" s="4"/>
      <c r="BE13" s="4"/>
      <c r="BF13" s="4"/>
      <c r="BG13" s="4">
        <v>7</v>
      </c>
      <c r="BH13" s="4"/>
      <c r="BI13" s="4"/>
      <c r="BJ13" s="1"/>
    </row>
    <row r="14" spans="1:62" ht="94.5" x14ac:dyDescent="0.25">
      <c r="A14" s="9" t="s">
        <v>43</v>
      </c>
      <c r="B14" s="10" t="s">
        <v>27</v>
      </c>
      <c r="C14" s="10" t="s">
        <v>29</v>
      </c>
      <c r="D14" s="10" t="s">
        <v>42</v>
      </c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2"/>
      <c r="V14" s="13"/>
      <c r="W14" s="13"/>
      <c r="X14" s="13"/>
      <c r="Y14" s="13"/>
      <c r="Z14" s="14"/>
      <c r="AA14" s="15">
        <v>18496.7</v>
      </c>
      <c r="AB14" s="15"/>
      <c r="AC14" s="15">
        <v>7</v>
      </c>
      <c r="AD14" s="15"/>
      <c r="AE14" s="15">
        <v>18489.7</v>
      </c>
      <c r="AF14" s="15"/>
      <c r="AG14" s="15">
        <v>1373.8</v>
      </c>
      <c r="AH14" s="15"/>
      <c r="AI14" s="15"/>
      <c r="AJ14" s="15"/>
      <c r="AK14" s="15">
        <v>1373.8</v>
      </c>
      <c r="AL14" s="15"/>
      <c r="AM14" s="8">
        <f>AM15</f>
        <v>19870.3</v>
      </c>
      <c r="AN14" s="8">
        <f>AN15</f>
        <v>19819.199999999997</v>
      </c>
      <c r="AO14" s="8">
        <f t="shared" si="0"/>
        <v>99.742832267253121</v>
      </c>
      <c r="AP14" s="4"/>
      <c r="AQ14" s="4">
        <v>7</v>
      </c>
      <c r="AR14" s="4"/>
      <c r="AS14" s="4"/>
      <c r="AT14" s="4">
        <v>18500.599999999999</v>
      </c>
      <c r="AU14" s="4"/>
      <c r="AV14" s="4">
        <v>7</v>
      </c>
      <c r="AW14" s="4"/>
      <c r="AX14" s="4">
        <v>18493.599999999999</v>
      </c>
      <c r="AY14" s="4"/>
      <c r="AZ14" s="4"/>
      <c r="BA14" s="4"/>
      <c r="BB14" s="4"/>
      <c r="BC14" s="4"/>
      <c r="BD14" s="4"/>
      <c r="BE14" s="4"/>
      <c r="BF14" s="4"/>
      <c r="BG14" s="4">
        <v>7</v>
      </c>
      <c r="BH14" s="4"/>
      <c r="BI14" s="4"/>
      <c r="BJ14" s="1"/>
    </row>
    <row r="15" spans="1:62" ht="31.5" x14ac:dyDescent="0.25">
      <c r="A15" s="16" t="s">
        <v>33</v>
      </c>
      <c r="B15" s="17" t="s">
        <v>27</v>
      </c>
      <c r="C15" s="17" t="s">
        <v>29</v>
      </c>
      <c r="D15" s="17" t="s">
        <v>42</v>
      </c>
      <c r="E15" s="17" t="s">
        <v>34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7"/>
      <c r="U15" s="12"/>
      <c r="V15" s="13"/>
      <c r="W15" s="13"/>
      <c r="X15" s="13"/>
      <c r="Y15" s="13"/>
      <c r="Z15" s="14"/>
      <c r="AA15" s="15">
        <v>18496.7</v>
      </c>
      <c r="AB15" s="15"/>
      <c r="AC15" s="15">
        <v>7</v>
      </c>
      <c r="AD15" s="15"/>
      <c r="AE15" s="15">
        <v>18489.7</v>
      </c>
      <c r="AF15" s="15"/>
      <c r="AG15" s="15">
        <v>1373.8</v>
      </c>
      <c r="AH15" s="15"/>
      <c r="AI15" s="15"/>
      <c r="AJ15" s="15"/>
      <c r="AK15" s="15">
        <v>1373.8</v>
      </c>
      <c r="AL15" s="15"/>
      <c r="AM15" s="18">
        <f>AM16</f>
        <v>19870.3</v>
      </c>
      <c r="AN15" s="18">
        <f>AN16</f>
        <v>19819.199999999997</v>
      </c>
      <c r="AO15" s="8">
        <f t="shared" si="0"/>
        <v>99.742832267253121</v>
      </c>
      <c r="AP15" s="4"/>
      <c r="AQ15" s="4">
        <v>7</v>
      </c>
      <c r="AR15" s="4"/>
      <c r="AS15" s="4"/>
      <c r="AT15" s="4">
        <v>18500.599999999999</v>
      </c>
      <c r="AU15" s="4"/>
      <c r="AV15" s="4">
        <v>7</v>
      </c>
      <c r="AW15" s="4"/>
      <c r="AX15" s="4">
        <v>18493.599999999999</v>
      </c>
      <c r="AY15" s="4"/>
      <c r="AZ15" s="4"/>
      <c r="BA15" s="4"/>
      <c r="BB15" s="4"/>
      <c r="BC15" s="4"/>
      <c r="BD15" s="4"/>
      <c r="BE15" s="4"/>
      <c r="BF15" s="4"/>
      <c r="BG15" s="4">
        <v>7</v>
      </c>
      <c r="BH15" s="4"/>
      <c r="BI15" s="4"/>
      <c r="BJ15" s="1"/>
    </row>
    <row r="16" spans="1:62" ht="31.5" x14ac:dyDescent="0.25">
      <c r="A16" s="16" t="s">
        <v>35</v>
      </c>
      <c r="B16" s="17" t="s">
        <v>27</v>
      </c>
      <c r="C16" s="17" t="s">
        <v>29</v>
      </c>
      <c r="D16" s="17" t="s">
        <v>42</v>
      </c>
      <c r="E16" s="17" t="s">
        <v>36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7"/>
      <c r="U16" s="12"/>
      <c r="V16" s="13"/>
      <c r="W16" s="13"/>
      <c r="X16" s="13"/>
      <c r="Y16" s="13"/>
      <c r="Z16" s="14"/>
      <c r="AA16" s="15">
        <v>18496.7</v>
      </c>
      <c r="AB16" s="15"/>
      <c r="AC16" s="15">
        <v>7</v>
      </c>
      <c r="AD16" s="15"/>
      <c r="AE16" s="15">
        <v>18489.7</v>
      </c>
      <c r="AF16" s="15"/>
      <c r="AG16" s="15">
        <v>1373.8</v>
      </c>
      <c r="AH16" s="15"/>
      <c r="AI16" s="15"/>
      <c r="AJ16" s="15"/>
      <c r="AK16" s="15">
        <v>1373.8</v>
      </c>
      <c r="AL16" s="15"/>
      <c r="AM16" s="18">
        <f>AM17+AM26</f>
        <v>19870.3</v>
      </c>
      <c r="AN16" s="18">
        <f>AN17+AN26</f>
        <v>19819.199999999997</v>
      </c>
      <c r="AO16" s="8">
        <f t="shared" si="0"/>
        <v>99.742832267253121</v>
      </c>
      <c r="AP16" s="4"/>
      <c r="AQ16" s="4">
        <v>7</v>
      </c>
      <c r="AR16" s="4"/>
      <c r="AS16" s="4"/>
      <c r="AT16" s="4">
        <v>18500.599999999999</v>
      </c>
      <c r="AU16" s="4"/>
      <c r="AV16" s="4">
        <v>7</v>
      </c>
      <c r="AW16" s="4"/>
      <c r="AX16" s="4">
        <v>18493.599999999999</v>
      </c>
      <c r="AY16" s="4"/>
      <c r="AZ16" s="4"/>
      <c r="BA16" s="4"/>
      <c r="BB16" s="4"/>
      <c r="BC16" s="4"/>
      <c r="BD16" s="4"/>
      <c r="BE16" s="4"/>
      <c r="BF16" s="4"/>
      <c r="BG16" s="4">
        <v>7</v>
      </c>
      <c r="BH16" s="4"/>
      <c r="BI16" s="4"/>
      <c r="BJ16" s="1"/>
    </row>
    <row r="17" spans="1:62" ht="47.25" x14ac:dyDescent="0.25">
      <c r="A17" s="16" t="s">
        <v>44</v>
      </c>
      <c r="B17" s="17" t="s">
        <v>27</v>
      </c>
      <c r="C17" s="17" t="s">
        <v>29</v>
      </c>
      <c r="D17" s="17" t="s">
        <v>42</v>
      </c>
      <c r="E17" s="17" t="s">
        <v>45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7"/>
      <c r="U17" s="12"/>
      <c r="V17" s="13"/>
      <c r="W17" s="13"/>
      <c r="X17" s="13"/>
      <c r="Y17" s="13"/>
      <c r="Z17" s="14"/>
      <c r="AA17" s="15">
        <v>2601.6999999999998</v>
      </c>
      <c r="AB17" s="15"/>
      <c r="AC17" s="15">
        <v>7</v>
      </c>
      <c r="AD17" s="15"/>
      <c r="AE17" s="15">
        <v>2594.6999999999998</v>
      </c>
      <c r="AF17" s="15"/>
      <c r="AG17" s="15">
        <v>333.8</v>
      </c>
      <c r="AH17" s="15"/>
      <c r="AI17" s="15"/>
      <c r="AJ17" s="15"/>
      <c r="AK17" s="15">
        <v>333.8</v>
      </c>
      <c r="AL17" s="15"/>
      <c r="AM17" s="18">
        <f>AM18</f>
        <v>2935.4</v>
      </c>
      <c r="AN17" s="18">
        <f>AN18</f>
        <v>2884.2999999999997</v>
      </c>
      <c r="AO17" s="8">
        <f t="shared" si="0"/>
        <v>98.25918103154595</v>
      </c>
      <c r="AP17" s="4"/>
      <c r="AQ17" s="4">
        <v>7</v>
      </c>
      <c r="AR17" s="4"/>
      <c r="AS17" s="4"/>
      <c r="AT17" s="4">
        <v>2615.6</v>
      </c>
      <c r="AU17" s="4"/>
      <c r="AV17" s="4">
        <v>7</v>
      </c>
      <c r="AW17" s="4"/>
      <c r="AX17" s="4">
        <v>2608.6</v>
      </c>
      <c r="AY17" s="4"/>
      <c r="AZ17" s="4"/>
      <c r="BA17" s="4"/>
      <c r="BB17" s="4"/>
      <c r="BC17" s="4"/>
      <c r="BD17" s="4"/>
      <c r="BE17" s="4"/>
      <c r="BF17" s="4"/>
      <c r="BG17" s="4">
        <v>7</v>
      </c>
      <c r="BH17" s="4"/>
      <c r="BI17" s="4"/>
      <c r="BJ17" s="1"/>
    </row>
    <row r="18" spans="1:62" ht="31.5" x14ac:dyDescent="0.25">
      <c r="A18" s="16" t="s">
        <v>46</v>
      </c>
      <c r="B18" s="17" t="s">
        <v>27</v>
      </c>
      <c r="C18" s="17" t="s">
        <v>29</v>
      </c>
      <c r="D18" s="17" t="s">
        <v>42</v>
      </c>
      <c r="E18" s="17" t="s">
        <v>47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2"/>
      <c r="V18" s="13"/>
      <c r="W18" s="13"/>
      <c r="X18" s="13"/>
      <c r="Y18" s="13"/>
      <c r="Z18" s="14"/>
      <c r="AA18" s="15">
        <v>2601.6999999999998</v>
      </c>
      <c r="AB18" s="15"/>
      <c r="AC18" s="15">
        <v>7</v>
      </c>
      <c r="AD18" s="15"/>
      <c r="AE18" s="15">
        <v>2594.6999999999998</v>
      </c>
      <c r="AF18" s="15"/>
      <c r="AG18" s="15">
        <v>333.8</v>
      </c>
      <c r="AH18" s="15"/>
      <c r="AI18" s="15"/>
      <c r="AJ18" s="15"/>
      <c r="AK18" s="15">
        <v>333.8</v>
      </c>
      <c r="AL18" s="15"/>
      <c r="AM18" s="18">
        <f>AM19+AM22+AM24</f>
        <v>2935.4</v>
      </c>
      <c r="AN18" s="18">
        <f>AN19+AN22+AN24</f>
        <v>2884.2999999999997</v>
      </c>
      <c r="AO18" s="8">
        <f t="shared" si="0"/>
        <v>98.25918103154595</v>
      </c>
      <c r="AP18" s="4"/>
      <c r="AQ18" s="4">
        <v>7</v>
      </c>
      <c r="AR18" s="4"/>
      <c r="AS18" s="4"/>
      <c r="AT18" s="4">
        <v>2615.6</v>
      </c>
      <c r="AU18" s="4"/>
      <c r="AV18" s="4">
        <v>7</v>
      </c>
      <c r="AW18" s="4"/>
      <c r="AX18" s="4">
        <v>2608.6</v>
      </c>
      <c r="AY18" s="4"/>
      <c r="AZ18" s="4"/>
      <c r="BA18" s="4"/>
      <c r="BB18" s="4"/>
      <c r="BC18" s="4"/>
      <c r="BD18" s="4"/>
      <c r="BE18" s="4"/>
      <c r="BF18" s="4"/>
      <c r="BG18" s="4">
        <v>7</v>
      </c>
      <c r="BH18" s="4"/>
      <c r="BI18" s="4"/>
      <c r="BJ18" s="1"/>
    </row>
    <row r="19" spans="1:62" ht="31.5" x14ac:dyDescent="0.25">
      <c r="A19" s="16" t="s">
        <v>35</v>
      </c>
      <c r="B19" s="17" t="s">
        <v>27</v>
      </c>
      <c r="C19" s="17" t="s">
        <v>29</v>
      </c>
      <c r="D19" s="17" t="s">
        <v>42</v>
      </c>
      <c r="E19" s="17" t="s">
        <v>48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/>
      <c r="U19" s="12"/>
      <c r="V19" s="13"/>
      <c r="W19" s="13"/>
      <c r="X19" s="13"/>
      <c r="Y19" s="13"/>
      <c r="Z19" s="14"/>
      <c r="AA19" s="15">
        <v>2254.6999999999998</v>
      </c>
      <c r="AB19" s="15"/>
      <c r="AC19" s="15"/>
      <c r="AD19" s="15"/>
      <c r="AE19" s="15">
        <v>2254.6999999999998</v>
      </c>
      <c r="AF19" s="15"/>
      <c r="AG19" s="15">
        <v>402.9</v>
      </c>
      <c r="AH19" s="15"/>
      <c r="AI19" s="15"/>
      <c r="AJ19" s="15"/>
      <c r="AK19" s="15">
        <v>402.9</v>
      </c>
      <c r="AL19" s="15"/>
      <c r="AM19" s="18">
        <f>AM20+AM21</f>
        <v>2657.5</v>
      </c>
      <c r="AN19" s="18">
        <f>AN20+AN21</f>
        <v>2606.3999999999996</v>
      </c>
      <c r="AO19" s="8">
        <f t="shared" si="0"/>
        <v>98.077140169332068</v>
      </c>
      <c r="AP19" s="4"/>
      <c r="AQ19" s="4"/>
      <c r="AR19" s="4"/>
      <c r="AS19" s="4"/>
      <c r="AT19" s="4">
        <v>2268.6</v>
      </c>
      <c r="AU19" s="4"/>
      <c r="AV19" s="4"/>
      <c r="AW19" s="4"/>
      <c r="AX19" s="4">
        <v>2268.6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"/>
    </row>
    <row r="20" spans="1:62" ht="78.75" x14ac:dyDescent="0.25">
      <c r="A20" s="19" t="s">
        <v>49</v>
      </c>
      <c r="B20" s="20" t="s">
        <v>27</v>
      </c>
      <c r="C20" s="20" t="s">
        <v>29</v>
      </c>
      <c r="D20" s="20" t="s">
        <v>42</v>
      </c>
      <c r="E20" s="20" t="s">
        <v>48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0" t="s">
        <v>50</v>
      </c>
      <c r="U20" s="12"/>
      <c r="V20" s="13"/>
      <c r="W20" s="13"/>
      <c r="X20" s="13"/>
      <c r="Y20" s="13"/>
      <c r="Z20" s="14"/>
      <c r="AA20" s="15">
        <v>2202.6999999999998</v>
      </c>
      <c r="AB20" s="15"/>
      <c r="AC20" s="15"/>
      <c r="AD20" s="15"/>
      <c r="AE20" s="15">
        <v>2202.6999999999998</v>
      </c>
      <c r="AF20" s="15"/>
      <c r="AG20" s="15">
        <v>418.2</v>
      </c>
      <c r="AH20" s="15"/>
      <c r="AI20" s="15"/>
      <c r="AJ20" s="15"/>
      <c r="AK20" s="15">
        <v>418.2</v>
      </c>
      <c r="AL20" s="15"/>
      <c r="AM20" s="21">
        <v>2600.8000000000002</v>
      </c>
      <c r="AN20" s="21">
        <v>2549.6999999999998</v>
      </c>
      <c r="AO20" s="8">
        <f t="shared" si="0"/>
        <v>98.035219932328502</v>
      </c>
      <c r="AP20" s="4"/>
      <c r="AQ20" s="4"/>
      <c r="AR20" s="4"/>
      <c r="AS20" s="4"/>
      <c r="AT20" s="4">
        <v>2216.6</v>
      </c>
      <c r="AU20" s="4"/>
      <c r="AV20" s="4"/>
      <c r="AW20" s="4"/>
      <c r="AX20" s="4">
        <v>2216.6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"/>
    </row>
    <row r="21" spans="1:62" ht="47.25" x14ac:dyDescent="0.25">
      <c r="A21" s="19" t="s">
        <v>51</v>
      </c>
      <c r="B21" s="20" t="s">
        <v>27</v>
      </c>
      <c r="C21" s="20" t="s">
        <v>29</v>
      </c>
      <c r="D21" s="20" t="s">
        <v>42</v>
      </c>
      <c r="E21" s="20" t="s">
        <v>48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20" t="s">
        <v>52</v>
      </c>
      <c r="U21" s="12"/>
      <c r="V21" s="13"/>
      <c r="W21" s="13"/>
      <c r="X21" s="13"/>
      <c r="Y21" s="13"/>
      <c r="Z21" s="14"/>
      <c r="AA21" s="15">
        <v>52</v>
      </c>
      <c r="AB21" s="15"/>
      <c r="AC21" s="15"/>
      <c r="AD21" s="15"/>
      <c r="AE21" s="15">
        <v>52</v>
      </c>
      <c r="AF21" s="15"/>
      <c r="AG21" s="15">
        <v>-15.3</v>
      </c>
      <c r="AH21" s="15"/>
      <c r="AI21" s="15"/>
      <c r="AJ21" s="15"/>
      <c r="AK21" s="15">
        <v>-15.3</v>
      </c>
      <c r="AL21" s="15"/>
      <c r="AM21" s="21">
        <v>56.7</v>
      </c>
      <c r="AN21" s="21">
        <v>56.7</v>
      </c>
      <c r="AO21" s="8">
        <f t="shared" si="0"/>
        <v>100</v>
      </c>
      <c r="AP21" s="4"/>
      <c r="AQ21" s="4"/>
      <c r="AR21" s="4"/>
      <c r="AS21" s="4"/>
      <c r="AT21" s="4">
        <v>52</v>
      </c>
      <c r="AU21" s="4"/>
      <c r="AV21" s="4"/>
      <c r="AW21" s="4"/>
      <c r="AX21" s="4">
        <v>52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"/>
    </row>
    <row r="22" spans="1:62" ht="31.5" x14ac:dyDescent="0.25">
      <c r="A22" s="16" t="s">
        <v>53</v>
      </c>
      <c r="B22" s="17" t="s">
        <v>27</v>
      </c>
      <c r="C22" s="17" t="s">
        <v>29</v>
      </c>
      <c r="D22" s="17" t="s">
        <v>42</v>
      </c>
      <c r="E22" s="17" t="s">
        <v>54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7"/>
      <c r="U22" s="12"/>
      <c r="V22" s="13"/>
      <c r="W22" s="13"/>
      <c r="X22" s="13"/>
      <c r="Y22" s="13"/>
      <c r="Z22" s="14"/>
      <c r="AA22" s="15">
        <v>340</v>
      </c>
      <c r="AB22" s="15"/>
      <c r="AC22" s="15"/>
      <c r="AD22" s="15"/>
      <c r="AE22" s="15">
        <v>340</v>
      </c>
      <c r="AF22" s="15"/>
      <c r="AG22" s="15">
        <v>-69.099999999999994</v>
      </c>
      <c r="AH22" s="15"/>
      <c r="AI22" s="15"/>
      <c r="AJ22" s="15"/>
      <c r="AK22" s="15">
        <v>-69.099999999999994</v>
      </c>
      <c r="AL22" s="15"/>
      <c r="AM22" s="18">
        <v>270.89999999999998</v>
      </c>
      <c r="AN22" s="18">
        <v>270.89999999999998</v>
      </c>
      <c r="AO22" s="8">
        <f t="shared" si="0"/>
        <v>100</v>
      </c>
      <c r="AP22" s="4"/>
      <c r="AQ22" s="4"/>
      <c r="AR22" s="4"/>
      <c r="AS22" s="4"/>
      <c r="AT22" s="4">
        <v>340</v>
      </c>
      <c r="AU22" s="4"/>
      <c r="AV22" s="4"/>
      <c r="AW22" s="4"/>
      <c r="AX22" s="4">
        <v>340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"/>
    </row>
    <row r="23" spans="1:62" ht="78.75" x14ac:dyDescent="0.25">
      <c r="A23" s="19" t="s">
        <v>55</v>
      </c>
      <c r="B23" s="20" t="s">
        <v>27</v>
      </c>
      <c r="C23" s="20" t="s">
        <v>29</v>
      </c>
      <c r="D23" s="20" t="s">
        <v>42</v>
      </c>
      <c r="E23" s="20" t="s">
        <v>54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20" t="s">
        <v>50</v>
      </c>
      <c r="U23" s="12"/>
      <c r="V23" s="13"/>
      <c r="W23" s="13"/>
      <c r="X23" s="13"/>
      <c r="Y23" s="13"/>
      <c r="Z23" s="14"/>
      <c r="AA23" s="15">
        <v>340</v>
      </c>
      <c r="AB23" s="15"/>
      <c r="AC23" s="15"/>
      <c r="AD23" s="15"/>
      <c r="AE23" s="15">
        <v>340</v>
      </c>
      <c r="AF23" s="15"/>
      <c r="AG23" s="15">
        <v>-69.099999999999994</v>
      </c>
      <c r="AH23" s="15"/>
      <c r="AI23" s="15"/>
      <c r="AJ23" s="15"/>
      <c r="AK23" s="15">
        <v>-69.099999999999994</v>
      </c>
      <c r="AL23" s="15"/>
      <c r="AM23" s="21">
        <v>270.89999999999998</v>
      </c>
      <c r="AN23" s="21">
        <v>270.89999999999998</v>
      </c>
      <c r="AO23" s="8">
        <f t="shared" si="0"/>
        <v>100</v>
      </c>
      <c r="AP23" s="4"/>
      <c r="AQ23" s="4"/>
      <c r="AR23" s="4"/>
      <c r="AS23" s="4"/>
      <c r="AT23" s="4">
        <v>340</v>
      </c>
      <c r="AU23" s="4"/>
      <c r="AV23" s="4"/>
      <c r="AW23" s="4"/>
      <c r="AX23" s="4">
        <v>340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"/>
    </row>
    <row r="24" spans="1:62" ht="31.5" x14ac:dyDescent="0.25">
      <c r="A24" s="16" t="s">
        <v>56</v>
      </c>
      <c r="B24" s="17" t="s">
        <v>27</v>
      </c>
      <c r="C24" s="17" t="s">
        <v>29</v>
      </c>
      <c r="D24" s="17" t="s">
        <v>42</v>
      </c>
      <c r="E24" s="17" t="s">
        <v>57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7"/>
      <c r="U24" s="12"/>
      <c r="V24" s="13"/>
      <c r="W24" s="13"/>
      <c r="X24" s="13"/>
      <c r="Y24" s="13"/>
      <c r="Z24" s="14"/>
      <c r="AA24" s="15">
        <v>7</v>
      </c>
      <c r="AB24" s="15"/>
      <c r="AC24" s="15">
        <v>7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8">
        <v>7</v>
      </c>
      <c r="AN24" s="18">
        <v>7</v>
      </c>
      <c r="AO24" s="8">
        <f t="shared" si="0"/>
        <v>99.999999999999986</v>
      </c>
      <c r="AP24" s="4"/>
      <c r="AQ24" s="4">
        <v>7</v>
      </c>
      <c r="AR24" s="4"/>
      <c r="AS24" s="4"/>
      <c r="AT24" s="4">
        <v>7</v>
      </c>
      <c r="AU24" s="4"/>
      <c r="AV24" s="4">
        <v>7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>
        <v>7</v>
      </c>
      <c r="BH24" s="4"/>
      <c r="BI24" s="4"/>
      <c r="BJ24" s="1"/>
    </row>
    <row r="25" spans="1:62" ht="78.75" x14ac:dyDescent="0.25">
      <c r="A25" s="19" t="s">
        <v>58</v>
      </c>
      <c r="B25" s="20" t="s">
        <v>27</v>
      </c>
      <c r="C25" s="20" t="s">
        <v>29</v>
      </c>
      <c r="D25" s="20" t="s">
        <v>42</v>
      </c>
      <c r="E25" s="20" t="s">
        <v>57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0" t="s">
        <v>50</v>
      </c>
      <c r="U25" s="12"/>
      <c r="V25" s="13"/>
      <c r="W25" s="13"/>
      <c r="X25" s="13"/>
      <c r="Y25" s="13"/>
      <c r="Z25" s="14"/>
      <c r="AA25" s="15">
        <v>7</v>
      </c>
      <c r="AB25" s="15"/>
      <c r="AC25" s="15">
        <v>7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21">
        <v>7</v>
      </c>
      <c r="AN25" s="21">
        <v>7</v>
      </c>
      <c r="AO25" s="8">
        <f t="shared" si="0"/>
        <v>99.999999999999986</v>
      </c>
      <c r="AP25" s="4"/>
      <c r="AQ25" s="4">
        <v>7</v>
      </c>
      <c r="AR25" s="4"/>
      <c r="AS25" s="4"/>
      <c r="AT25" s="4">
        <v>7</v>
      </c>
      <c r="AU25" s="4"/>
      <c r="AV25" s="4">
        <v>7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>
        <v>7</v>
      </c>
      <c r="BH25" s="4"/>
      <c r="BI25" s="4"/>
      <c r="BJ25" s="1"/>
    </row>
    <row r="26" spans="1:62" ht="31.5" x14ac:dyDescent="0.25">
      <c r="A26" s="16" t="s">
        <v>37</v>
      </c>
      <c r="B26" s="17" t="s">
        <v>27</v>
      </c>
      <c r="C26" s="17" t="s">
        <v>29</v>
      </c>
      <c r="D26" s="17" t="s">
        <v>42</v>
      </c>
      <c r="E26" s="17" t="s">
        <v>38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7"/>
      <c r="U26" s="12"/>
      <c r="V26" s="13"/>
      <c r="W26" s="13"/>
      <c r="X26" s="13"/>
      <c r="Y26" s="13"/>
      <c r="Z26" s="14"/>
      <c r="AA26" s="15">
        <v>15895</v>
      </c>
      <c r="AB26" s="15"/>
      <c r="AC26" s="15"/>
      <c r="AD26" s="15"/>
      <c r="AE26" s="15">
        <v>15895</v>
      </c>
      <c r="AF26" s="15"/>
      <c r="AG26" s="15">
        <v>1040</v>
      </c>
      <c r="AH26" s="15"/>
      <c r="AI26" s="15"/>
      <c r="AJ26" s="15"/>
      <c r="AK26" s="15">
        <v>1040</v>
      </c>
      <c r="AL26" s="15"/>
      <c r="AM26" s="18">
        <f>AM28+AM30+AM32</f>
        <v>16934.899999999998</v>
      </c>
      <c r="AN26" s="18">
        <f>AN28+AN30+AN32</f>
        <v>16934.899999999998</v>
      </c>
      <c r="AO26" s="8">
        <f t="shared" si="0"/>
        <v>100</v>
      </c>
      <c r="AP26" s="4"/>
      <c r="AQ26" s="4"/>
      <c r="AR26" s="4"/>
      <c r="AS26" s="4"/>
      <c r="AT26" s="4">
        <v>15885</v>
      </c>
      <c r="AU26" s="4"/>
      <c r="AV26" s="4"/>
      <c r="AW26" s="4"/>
      <c r="AX26" s="4">
        <v>15885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"/>
    </row>
    <row r="27" spans="1:62" ht="31.5" x14ac:dyDescent="0.25">
      <c r="A27" s="16" t="s">
        <v>59</v>
      </c>
      <c r="B27" s="17" t="s">
        <v>27</v>
      </c>
      <c r="C27" s="17" t="s">
        <v>29</v>
      </c>
      <c r="D27" s="17" t="s">
        <v>42</v>
      </c>
      <c r="E27" s="17" t="s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7"/>
      <c r="U27" s="12"/>
      <c r="V27" s="13"/>
      <c r="W27" s="13"/>
      <c r="X27" s="13"/>
      <c r="Y27" s="13"/>
      <c r="Z27" s="14"/>
      <c r="AA27" s="15">
        <v>13800</v>
      </c>
      <c r="AB27" s="15"/>
      <c r="AC27" s="15"/>
      <c r="AD27" s="15"/>
      <c r="AE27" s="15">
        <v>13800</v>
      </c>
      <c r="AF27" s="15"/>
      <c r="AG27" s="15">
        <v>1106.4000000000001</v>
      </c>
      <c r="AH27" s="15"/>
      <c r="AI27" s="15"/>
      <c r="AJ27" s="15"/>
      <c r="AK27" s="15">
        <v>1106.4000000000001</v>
      </c>
      <c r="AL27" s="15"/>
      <c r="AM27" s="18">
        <f>AM28+AM30</f>
        <v>14906.3</v>
      </c>
      <c r="AN27" s="18">
        <f>AN28+AN30</f>
        <v>14906.3</v>
      </c>
      <c r="AO27" s="8">
        <f t="shared" si="0"/>
        <v>100</v>
      </c>
      <c r="AP27" s="4"/>
      <c r="AQ27" s="4"/>
      <c r="AR27" s="4"/>
      <c r="AS27" s="4"/>
      <c r="AT27" s="4">
        <v>13790</v>
      </c>
      <c r="AU27" s="4"/>
      <c r="AV27" s="4"/>
      <c r="AW27" s="4"/>
      <c r="AX27" s="4">
        <v>13790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"/>
    </row>
    <row r="28" spans="1:62" ht="31.5" x14ac:dyDescent="0.25">
      <c r="A28" s="16" t="s">
        <v>59</v>
      </c>
      <c r="B28" s="17" t="s">
        <v>27</v>
      </c>
      <c r="C28" s="17" t="s">
        <v>29</v>
      </c>
      <c r="D28" s="17" t="s">
        <v>42</v>
      </c>
      <c r="E28" s="17" t="s">
        <v>61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7"/>
      <c r="U28" s="12"/>
      <c r="V28" s="13"/>
      <c r="W28" s="13"/>
      <c r="X28" s="13"/>
      <c r="Y28" s="13"/>
      <c r="Z28" s="14"/>
      <c r="AA28" s="15">
        <v>11710</v>
      </c>
      <c r="AB28" s="15"/>
      <c r="AC28" s="15"/>
      <c r="AD28" s="15"/>
      <c r="AE28" s="15">
        <v>11710</v>
      </c>
      <c r="AF28" s="15"/>
      <c r="AG28" s="15">
        <v>900.6</v>
      </c>
      <c r="AH28" s="15"/>
      <c r="AI28" s="15"/>
      <c r="AJ28" s="15"/>
      <c r="AK28" s="15">
        <v>900.6</v>
      </c>
      <c r="AL28" s="15"/>
      <c r="AM28" s="18">
        <v>12610.6</v>
      </c>
      <c r="AN28" s="18">
        <v>12610.6</v>
      </c>
      <c r="AO28" s="8">
        <f t="shared" si="0"/>
        <v>100</v>
      </c>
      <c r="AP28" s="4"/>
      <c r="AQ28" s="4"/>
      <c r="AR28" s="4"/>
      <c r="AS28" s="4"/>
      <c r="AT28" s="4">
        <v>11700</v>
      </c>
      <c r="AU28" s="4"/>
      <c r="AV28" s="4"/>
      <c r="AW28" s="4"/>
      <c r="AX28" s="4">
        <v>11700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"/>
    </row>
    <row r="29" spans="1:62" ht="126" x14ac:dyDescent="0.25">
      <c r="A29" s="19" t="s">
        <v>62</v>
      </c>
      <c r="B29" s="20" t="s">
        <v>27</v>
      </c>
      <c r="C29" s="20" t="s">
        <v>29</v>
      </c>
      <c r="D29" s="20" t="s">
        <v>42</v>
      </c>
      <c r="E29" s="20" t="s">
        <v>61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20" t="s">
        <v>41</v>
      </c>
      <c r="U29" s="12"/>
      <c r="V29" s="13"/>
      <c r="W29" s="13"/>
      <c r="X29" s="13"/>
      <c r="Y29" s="13"/>
      <c r="Z29" s="14"/>
      <c r="AA29" s="15">
        <v>11700</v>
      </c>
      <c r="AB29" s="15"/>
      <c r="AC29" s="15"/>
      <c r="AD29" s="15"/>
      <c r="AE29" s="15">
        <v>11700</v>
      </c>
      <c r="AF29" s="15"/>
      <c r="AG29" s="15">
        <v>910.6</v>
      </c>
      <c r="AH29" s="15"/>
      <c r="AI29" s="15"/>
      <c r="AJ29" s="15"/>
      <c r="AK29" s="15">
        <v>910.6</v>
      </c>
      <c r="AL29" s="15"/>
      <c r="AM29" s="21">
        <v>12610.6</v>
      </c>
      <c r="AN29" s="21">
        <v>12610.6</v>
      </c>
      <c r="AO29" s="8">
        <f t="shared" si="0"/>
        <v>100</v>
      </c>
      <c r="AP29" s="4"/>
      <c r="AQ29" s="4"/>
      <c r="AR29" s="4"/>
      <c r="AS29" s="4"/>
      <c r="AT29" s="4">
        <v>11700</v>
      </c>
      <c r="AU29" s="4"/>
      <c r="AV29" s="4"/>
      <c r="AW29" s="4"/>
      <c r="AX29" s="4">
        <v>11700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"/>
    </row>
    <row r="30" spans="1:62" ht="31.5" x14ac:dyDescent="0.25">
      <c r="A30" s="16" t="s">
        <v>63</v>
      </c>
      <c r="B30" s="17" t="s">
        <v>27</v>
      </c>
      <c r="C30" s="17" t="s">
        <v>29</v>
      </c>
      <c r="D30" s="17" t="s">
        <v>42</v>
      </c>
      <c r="E30" s="17" t="s">
        <v>64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7"/>
      <c r="U30" s="12"/>
      <c r="V30" s="13"/>
      <c r="W30" s="13"/>
      <c r="X30" s="13"/>
      <c r="Y30" s="13"/>
      <c r="Z30" s="14"/>
      <c r="AA30" s="15">
        <v>2090</v>
      </c>
      <c r="AB30" s="15"/>
      <c r="AC30" s="15"/>
      <c r="AD30" s="15"/>
      <c r="AE30" s="15">
        <v>2090</v>
      </c>
      <c r="AF30" s="15"/>
      <c r="AG30" s="15">
        <v>205.8</v>
      </c>
      <c r="AH30" s="15"/>
      <c r="AI30" s="15"/>
      <c r="AJ30" s="15"/>
      <c r="AK30" s="15">
        <v>205.8</v>
      </c>
      <c r="AL30" s="15"/>
      <c r="AM30" s="18">
        <f>AM31</f>
        <v>2295.6999999999998</v>
      </c>
      <c r="AN30" s="18">
        <f>AN31</f>
        <v>2295.6999999999998</v>
      </c>
      <c r="AO30" s="8">
        <f t="shared" si="0"/>
        <v>100</v>
      </c>
      <c r="AP30" s="4"/>
      <c r="AQ30" s="4"/>
      <c r="AR30" s="4"/>
      <c r="AS30" s="4"/>
      <c r="AT30" s="4">
        <v>2090</v>
      </c>
      <c r="AU30" s="4"/>
      <c r="AV30" s="4"/>
      <c r="AW30" s="4"/>
      <c r="AX30" s="4">
        <v>2090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"/>
    </row>
    <row r="31" spans="1:62" ht="126" x14ac:dyDescent="0.25">
      <c r="A31" s="19" t="s">
        <v>65</v>
      </c>
      <c r="B31" s="20" t="s">
        <v>27</v>
      </c>
      <c r="C31" s="20" t="s">
        <v>29</v>
      </c>
      <c r="D31" s="20" t="s">
        <v>42</v>
      </c>
      <c r="E31" s="20" t="s">
        <v>64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20" t="s">
        <v>41</v>
      </c>
      <c r="U31" s="12"/>
      <c r="V31" s="13"/>
      <c r="W31" s="13"/>
      <c r="X31" s="13"/>
      <c r="Y31" s="13"/>
      <c r="Z31" s="14"/>
      <c r="AA31" s="15">
        <v>2090</v>
      </c>
      <c r="AB31" s="15"/>
      <c r="AC31" s="15"/>
      <c r="AD31" s="15"/>
      <c r="AE31" s="15">
        <v>2090</v>
      </c>
      <c r="AF31" s="15"/>
      <c r="AG31" s="15">
        <v>205.8</v>
      </c>
      <c r="AH31" s="15"/>
      <c r="AI31" s="15"/>
      <c r="AJ31" s="15"/>
      <c r="AK31" s="15">
        <v>205.8</v>
      </c>
      <c r="AL31" s="15"/>
      <c r="AM31" s="21">
        <v>2295.6999999999998</v>
      </c>
      <c r="AN31" s="21">
        <v>2295.6999999999998</v>
      </c>
      <c r="AO31" s="8">
        <f t="shared" si="0"/>
        <v>100</v>
      </c>
      <c r="AP31" s="4"/>
      <c r="AQ31" s="4"/>
      <c r="AR31" s="4"/>
      <c r="AS31" s="4"/>
      <c r="AT31" s="4">
        <v>2090</v>
      </c>
      <c r="AU31" s="4"/>
      <c r="AV31" s="4"/>
      <c r="AW31" s="4"/>
      <c r="AX31" s="4">
        <v>2090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"/>
    </row>
    <row r="32" spans="1:62" ht="47.25" x14ac:dyDescent="0.25">
      <c r="A32" s="16" t="s">
        <v>39</v>
      </c>
      <c r="B32" s="17" t="s">
        <v>27</v>
      </c>
      <c r="C32" s="17" t="s">
        <v>29</v>
      </c>
      <c r="D32" s="17" t="s">
        <v>42</v>
      </c>
      <c r="E32" s="17" t="s">
        <v>40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7"/>
      <c r="U32" s="12"/>
      <c r="V32" s="13"/>
      <c r="W32" s="13"/>
      <c r="X32" s="13"/>
      <c r="Y32" s="13"/>
      <c r="Z32" s="14"/>
      <c r="AA32" s="15">
        <v>2095</v>
      </c>
      <c r="AB32" s="15"/>
      <c r="AC32" s="15"/>
      <c r="AD32" s="15"/>
      <c r="AE32" s="15">
        <v>2095</v>
      </c>
      <c r="AF32" s="15"/>
      <c r="AG32" s="15">
        <v>-66.400000000000006</v>
      </c>
      <c r="AH32" s="15"/>
      <c r="AI32" s="15"/>
      <c r="AJ32" s="15"/>
      <c r="AK32" s="15">
        <v>-66.400000000000006</v>
      </c>
      <c r="AL32" s="15"/>
      <c r="AM32" s="18">
        <v>2028.6</v>
      </c>
      <c r="AN32" s="18">
        <v>2028.6</v>
      </c>
      <c r="AO32" s="8">
        <f t="shared" si="0"/>
        <v>100</v>
      </c>
      <c r="AP32" s="4"/>
      <c r="AQ32" s="4"/>
      <c r="AR32" s="4"/>
      <c r="AS32" s="4"/>
      <c r="AT32" s="4">
        <v>2095</v>
      </c>
      <c r="AU32" s="4"/>
      <c r="AV32" s="4"/>
      <c r="AW32" s="4"/>
      <c r="AX32" s="4">
        <v>2095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"/>
    </row>
    <row r="33" spans="1:62" ht="47.25" x14ac:dyDescent="0.25">
      <c r="A33" s="16" t="s">
        <v>39</v>
      </c>
      <c r="B33" s="17" t="s">
        <v>27</v>
      </c>
      <c r="C33" s="17" t="s">
        <v>29</v>
      </c>
      <c r="D33" s="17" t="s">
        <v>42</v>
      </c>
      <c r="E33" s="17" t="s">
        <v>66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7"/>
      <c r="U33" s="12"/>
      <c r="V33" s="13"/>
      <c r="W33" s="13"/>
      <c r="X33" s="13"/>
      <c r="Y33" s="13"/>
      <c r="Z33" s="14"/>
      <c r="AA33" s="15">
        <v>2095</v>
      </c>
      <c r="AB33" s="15"/>
      <c r="AC33" s="15"/>
      <c r="AD33" s="15"/>
      <c r="AE33" s="15">
        <v>2095</v>
      </c>
      <c r="AF33" s="15"/>
      <c r="AG33" s="15">
        <v>-66.400000000000006</v>
      </c>
      <c r="AH33" s="15"/>
      <c r="AI33" s="15"/>
      <c r="AJ33" s="15"/>
      <c r="AK33" s="15">
        <v>-66.400000000000006</v>
      </c>
      <c r="AL33" s="15"/>
      <c r="AM33" s="18">
        <v>2028.6</v>
      </c>
      <c r="AN33" s="18">
        <v>2028.6</v>
      </c>
      <c r="AO33" s="8">
        <f t="shared" si="0"/>
        <v>100</v>
      </c>
      <c r="AP33" s="4"/>
      <c r="AQ33" s="4"/>
      <c r="AR33" s="4"/>
      <c r="AS33" s="4"/>
      <c r="AT33" s="4">
        <v>2095</v>
      </c>
      <c r="AU33" s="4"/>
      <c r="AV33" s="4"/>
      <c r="AW33" s="4"/>
      <c r="AX33" s="4">
        <v>2095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"/>
    </row>
    <row r="34" spans="1:62" ht="141.75" x14ac:dyDescent="0.25">
      <c r="A34" s="22" t="s">
        <v>67</v>
      </c>
      <c r="B34" s="20" t="s">
        <v>27</v>
      </c>
      <c r="C34" s="20" t="s">
        <v>29</v>
      </c>
      <c r="D34" s="20" t="s">
        <v>42</v>
      </c>
      <c r="E34" s="20" t="s">
        <v>66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0" t="s">
        <v>41</v>
      </c>
      <c r="U34" s="12"/>
      <c r="V34" s="13"/>
      <c r="W34" s="13"/>
      <c r="X34" s="13"/>
      <c r="Y34" s="13"/>
      <c r="Z34" s="14"/>
      <c r="AA34" s="15">
        <v>2095</v>
      </c>
      <c r="AB34" s="15"/>
      <c r="AC34" s="15"/>
      <c r="AD34" s="15"/>
      <c r="AE34" s="15">
        <v>2095</v>
      </c>
      <c r="AF34" s="15"/>
      <c r="AG34" s="15">
        <v>-66.400000000000006</v>
      </c>
      <c r="AH34" s="15"/>
      <c r="AI34" s="15"/>
      <c r="AJ34" s="15"/>
      <c r="AK34" s="15">
        <v>-66.400000000000006</v>
      </c>
      <c r="AL34" s="15"/>
      <c r="AM34" s="21">
        <v>2028.6</v>
      </c>
      <c r="AN34" s="21">
        <v>2028.6</v>
      </c>
      <c r="AO34" s="8">
        <f t="shared" si="0"/>
        <v>100</v>
      </c>
      <c r="AP34" s="4"/>
      <c r="AQ34" s="4"/>
      <c r="AR34" s="4"/>
      <c r="AS34" s="4"/>
      <c r="AT34" s="4">
        <v>2095</v>
      </c>
      <c r="AU34" s="4"/>
      <c r="AV34" s="4"/>
      <c r="AW34" s="4"/>
      <c r="AX34" s="4">
        <v>2095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"/>
    </row>
    <row r="35" spans="1:62" ht="78.75" x14ac:dyDescent="0.25">
      <c r="A35" s="9" t="s">
        <v>69</v>
      </c>
      <c r="B35" s="10" t="s">
        <v>27</v>
      </c>
      <c r="C35" s="10" t="s">
        <v>29</v>
      </c>
      <c r="D35" s="10" t="s">
        <v>68</v>
      </c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0"/>
      <c r="U35" s="12"/>
      <c r="V35" s="13"/>
      <c r="W35" s="13"/>
      <c r="X35" s="13"/>
      <c r="Y35" s="13"/>
      <c r="Z35" s="14"/>
      <c r="AA35" s="15">
        <v>468</v>
      </c>
      <c r="AB35" s="15"/>
      <c r="AC35" s="15"/>
      <c r="AD35" s="15"/>
      <c r="AE35" s="15">
        <v>468</v>
      </c>
      <c r="AF35" s="15"/>
      <c r="AG35" s="15"/>
      <c r="AH35" s="15"/>
      <c r="AI35" s="15"/>
      <c r="AJ35" s="15"/>
      <c r="AK35" s="15"/>
      <c r="AL35" s="15"/>
      <c r="AM35" s="8">
        <v>468</v>
      </c>
      <c r="AN35" s="8">
        <v>468</v>
      </c>
      <c r="AO35" s="8">
        <f t="shared" si="0"/>
        <v>100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"/>
    </row>
    <row r="36" spans="1:62" ht="31.5" x14ac:dyDescent="0.25">
      <c r="A36" s="16" t="s">
        <v>33</v>
      </c>
      <c r="B36" s="17" t="s">
        <v>27</v>
      </c>
      <c r="C36" s="17" t="s">
        <v>29</v>
      </c>
      <c r="D36" s="17" t="s">
        <v>68</v>
      </c>
      <c r="E36" s="17" t="s">
        <v>34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7"/>
      <c r="U36" s="12"/>
      <c r="V36" s="13"/>
      <c r="W36" s="13"/>
      <c r="X36" s="13"/>
      <c r="Y36" s="13"/>
      <c r="Z36" s="14"/>
      <c r="AA36" s="15">
        <v>468</v>
      </c>
      <c r="AB36" s="15"/>
      <c r="AC36" s="15"/>
      <c r="AD36" s="15"/>
      <c r="AE36" s="15">
        <v>468</v>
      </c>
      <c r="AF36" s="15"/>
      <c r="AG36" s="15"/>
      <c r="AH36" s="15"/>
      <c r="AI36" s="15"/>
      <c r="AJ36" s="15"/>
      <c r="AK36" s="15"/>
      <c r="AL36" s="15"/>
      <c r="AM36" s="18">
        <v>468</v>
      </c>
      <c r="AN36" s="18">
        <v>468</v>
      </c>
      <c r="AO36" s="8">
        <f t="shared" si="0"/>
        <v>100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"/>
    </row>
    <row r="37" spans="1:62" ht="15.75" x14ac:dyDescent="0.25">
      <c r="A37" s="16" t="s">
        <v>70</v>
      </c>
      <c r="B37" s="17" t="s">
        <v>27</v>
      </c>
      <c r="C37" s="17" t="s">
        <v>29</v>
      </c>
      <c r="D37" s="17" t="s">
        <v>68</v>
      </c>
      <c r="E37" s="17" t="s">
        <v>71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7"/>
      <c r="U37" s="12"/>
      <c r="V37" s="13"/>
      <c r="W37" s="13"/>
      <c r="X37" s="13"/>
      <c r="Y37" s="13"/>
      <c r="Z37" s="14"/>
      <c r="AA37" s="15">
        <v>468</v>
      </c>
      <c r="AB37" s="15"/>
      <c r="AC37" s="15"/>
      <c r="AD37" s="15"/>
      <c r="AE37" s="15">
        <v>468</v>
      </c>
      <c r="AF37" s="15"/>
      <c r="AG37" s="15"/>
      <c r="AH37" s="15"/>
      <c r="AI37" s="15"/>
      <c r="AJ37" s="15"/>
      <c r="AK37" s="15"/>
      <c r="AL37" s="15"/>
      <c r="AM37" s="18">
        <v>468</v>
      </c>
      <c r="AN37" s="18">
        <v>468</v>
      </c>
      <c r="AO37" s="8">
        <f t="shared" si="0"/>
        <v>100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"/>
    </row>
    <row r="38" spans="1:62" ht="15.75" x14ac:dyDescent="0.25">
      <c r="A38" s="16" t="s">
        <v>72</v>
      </c>
      <c r="B38" s="17" t="s">
        <v>27</v>
      </c>
      <c r="C38" s="17" t="s">
        <v>29</v>
      </c>
      <c r="D38" s="17" t="s">
        <v>68</v>
      </c>
      <c r="E38" s="17" t="s">
        <v>73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7"/>
      <c r="U38" s="12"/>
      <c r="V38" s="13"/>
      <c r="W38" s="13"/>
      <c r="X38" s="13"/>
      <c r="Y38" s="13"/>
      <c r="Z38" s="14"/>
      <c r="AA38" s="15">
        <v>468</v>
      </c>
      <c r="AB38" s="15"/>
      <c r="AC38" s="15"/>
      <c r="AD38" s="15"/>
      <c r="AE38" s="15">
        <v>468</v>
      </c>
      <c r="AF38" s="15"/>
      <c r="AG38" s="15"/>
      <c r="AH38" s="15"/>
      <c r="AI38" s="15"/>
      <c r="AJ38" s="15"/>
      <c r="AK38" s="15"/>
      <c r="AL38" s="15"/>
      <c r="AM38" s="18">
        <v>468</v>
      </c>
      <c r="AN38" s="18">
        <v>468</v>
      </c>
      <c r="AO38" s="8">
        <f t="shared" si="0"/>
        <v>100</v>
      </c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"/>
    </row>
    <row r="39" spans="1:62" ht="31.5" x14ac:dyDescent="0.25">
      <c r="A39" s="16" t="s">
        <v>74</v>
      </c>
      <c r="B39" s="17" t="s">
        <v>27</v>
      </c>
      <c r="C39" s="17" t="s">
        <v>29</v>
      </c>
      <c r="D39" s="17" t="s">
        <v>68</v>
      </c>
      <c r="E39" s="17" t="s">
        <v>75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7"/>
      <c r="U39" s="12"/>
      <c r="V39" s="13"/>
      <c r="W39" s="13"/>
      <c r="X39" s="13"/>
      <c r="Y39" s="13"/>
      <c r="Z39" s="14"/>
      <c r="AA39" s="15">
        <v>468</v>
      </c>
      <c r="AB39" s="15"/>
      <c r="AC39" s="15"/>
      <c r="AD39" s="15"/>
      <c r="AE39" s="15">
        <v>468</v>
      </c>
      <c r="AF39" s="15"/>
      <c r="AG39" s="15"/>
      <c r="AH39" s="15"/>
      <c r="AI39" s="15"/>
      <c r="AJ39" s="15"/>
      <c r="AK39" s="15"/>
      <c r="AL39" s="15"/>
      <c r="AM39" s="18">
        <v>468</v>
      </c>
      <c r="AN39" s="18">
        <v>468</v>
      </c>
      <c r="AO39" s="8">
        <f t="shared" si="0"/>
        <v>100</v>
      </c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"/>
    </row>
    <row r="40" spans="1:62" ht="63" x14ac:dyDescent="0.25">
      <c r="A40" s="16" t="s">
        <v>76</v>
      </c>
      <c r="B40" s="17" t="s">
        <v>27</v>
      </c>
      <c r="C40" s="17" t="s">
        <v>29</v>
      </c>
      <c r="D40" s="17" t="s">
        <v>68</v>
      </c>
      <c r="E40" s="17" t="s">
        <v>77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7"/>
      <c r="U40" s="12"/>
      <c r="V40" s="13"/>
      <c r="W40" s="13"/>
      <c r="X40" s="13"/>
      <c r="Y40" s="13"/>
      <c r="Z40" s="14"/>
      <c r="AA40" s="15">
        <v>191.2</v>
      </c>
      <c r="AB40" s="15"/>
      <c r="AC40" s="15"/>
      <c r="AD40" s="15"/>
      <c r="AE40" s="15">
        <v>191.2</v>
      </c>
      <c r="AF40" s="15"/>
      <c r="AG40" s="15"/>
      <c r="AH40" s="15"/>
      <c r="AI40" s="15"/>
      <c r="AJ40" s="15"/>
      <c r="AK40" s="15"/>
      <c r="AL40" s="15"/>
      <c r="AM40" s="18">
        <v>191.2</v>
      </c>
      <c r="AN40" s="18">
        <v>191.2</v>
      </c>
      <c r="AO40" s="8">
        <f t="shared" si="0"/>
        <v>100</v>
      </c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"/>
    </row>
    <row r="41" spans="1:62" ht="78.75" x14ac:dyDescent="0.25">
      <c r="A41" s="19" t="s">
        <v>78</v>
      </c>
      <c r="B41" s="20" t="s">
        <v>27</v>
      </c>
      <c r="C41" s="20" t="s">
        <v>29</v>
      </c>
      <c r="D41" s="20" t="s">
        <v>68</v>
      </c>
      <c r="E41" s="20" t="s">
        <v>77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20" t="s">
        <v>79</v>
      </c>
      <c r="U41" s="12"/>
      <c r="V41" s="13"/>
      <c r="W41" s="13"/>
      <c r="X41" s="13"/>
      <c r="Y41" s="13"/>
      <c r="Z41" s="14"/>
      <c r="AA41" s="15">
        <v>191.2</v>
      </c>
      <c r="AB41" s="15"/>
      <c r="AC41" s="15"/>
      <c r="AD41" s="15"/>
      <c r="AE41" s="15">
        <v>191.2</v>
      </c>
      <c r="AF41" s="15"/>
      <c r="AG41" s="15"/>
      <c r="AH41" s="15"/>
      <c r="AI41" s="15"/>
      <c r="AJ41" s="15"/>
      <c r="AK41" s="15"/>
      <c r="AL41" s="15"/>
      <c r="AM41" s="21">
        <v>191.2</v>
      </c>
      <c r="AN41" s="21">
        <v>191.2</v>
      </c>
      <c r="AO41" s="8">
        <f t="shared" si="0"/>
        <v>100</v>
      </c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"/>
    </row>
    <row r="42" spans="1:62" ht="63" x14ac:dyDescent="0.25">
      <c r="A42" s="16" t="s">
        <v>80</v>
      </c>
      <c r="B42" s="17" t="s">
        <v>27</v>
      </c>
      <c r="C42" s="17" t="s">
        <v>29</v>
      </c>
      <c r="D42" s="17" t="s">
        <v>68</v>
      </c>
      <c r="E42" s="17" t="s">
        <v>81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7"/>
      <c r="U42" s="12"/>
      <c r="V42" s="13"/>
      <c r="W42" s="13"/>
      <c r="X42" s="13"/>
      <c r="Y42" s="13"/>
      <c r="Z42" s="14"/>
      <c r="AA42" s="15">
        <v>72.2</v>
      </c>
      <c r="AB42" s="15"/>
      <c r="AC42" s="15"/>
      <c r="AD42" s="15"/>
      <c r="AE42" s="15">
        <v>72.2</v>
      </c>
      <c r="AF42" s="15"/>
      <c r="AG42" s="15"/>
      <c r="AH42" s="15"/>
      <c r="AI42" s="15"/>
      <c r="AJ42" s="15"/>
      <c r="AK42" s="15"/>
      <c r="AL42" s="15"/>
      <c r="AM42" s="18">
        <v>72.2</v>
      </c>
      <c r="AN42" s="18">
        <v>72.2</v>
      </c>
      <c r="AO42" s="8">
        <f t="shared" si="0"/>
        <v>100.00000000000001</v>
      </c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"/>
    </row>
    <row r="43" spans="1:62" ht="78.75" x14ac:dyDescent="0.25">
      <c r="A43" s="19" t="s">
        <v>82</v>
      </c>
      <c r="B43" s="20" t="s">
        <v>27</v>
      </c>
      <c r="C43" s="20" t="s">
        <v>29</v>
      </c>
      <c r="D43" s="20" t="s">
        <v>68</v>
      </c>
      <c r="E43" s="20" t="s">
        <v>81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20" t="s">
        <v>79</v>
      </c>
      <c r="U43" s="12"/>
      <c r="V43" s="13"/>
      <c r="W43" s="13"/>
      <c r="X43" s="13"/>
      <c r="Y43" s="13"/>
      <c r="Z43" s="14"/>
      <c r="AA43" s="15">
        <v>72.2</v>
      </c>
      <c r="AB43" s="15"/>
      <c r="AC43" s="15"/>
      <c r="AD43" s="15"/>
      <c r="AE43" s="15">
        <v>72.2</v>
      </c>
      <c r="AF43" s="15"/>
      <c r="AG43" s="15"/>
      <c r="AH43" s="15"/>
      <c r="AI43" s="15"/>
      <c r="AJ43" s="15"/>
      <c r="AK43" s="15"/>
      <c r="AL43" s="15"/>
      <c r="AM43" s="21">
        <v>72.2</v>
      </c>
      <c r="AN43" s="21">
        <v>72.2</v>
      </c>
      <c r="AO43" s="8">
        <f t="shared" si="0"/>
        <v>100.00000000000001</v>
      </c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"/>
    </row>
    <row r="44" spans="1:62" ht="94.5" x14ac:dyDescent="0.25">
      <c r="A44" s="16" t="s">
        <v>83</v>
      </c>
      <c r="B44" s="17" t="s">
        <v>27</v>
      </c>
      <c r="C44" s="17" t="s">
        <v>29</v>
      </c>
      <c r="D44" s="17" t="s">
        <v>68</v>
      </c>
      <c r="E44" s="17" t="s">
        <v>84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7"/>
      <c r="U44" s="12"/>
      <c r="V44" s="13"/>
      <c r="W44" s="13"/>
      <c r="X44" s="13"/>
      <c r="Y44" s="13"/>
      <c r="Z44" s="14"/>
      <c r="AA44" s="15">
        <v>204.6</v>
      </c>
      <c r="AB44" s="15"/>
      <c r="AC44" s="15"/>
      <c r="AD44" s="15"/>
      <c r="AE44" s="15">
        <v>204.6</v>
      </c>
      <c r="AF44" s="15"/>
      <c r="AG44" s="15"/>
      <c r="AH44" s="15"/>
      <c r="AI44" s="15"/>
      <c r="AJ44" s="15"/>
      <c r="AK44" s="15"/>
      <c r="AL44" s="15"/>
      <c r="AM44" s="18">
        <v>204.6</v>
      </c>
      <c r="AN44" s="18">
        <v>204.6</v>
      </c>
      <c r="AO44" s="8">
        <f t="shared" si="0"/>
        <v>100</v>
      </c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"/>
    </row>
    <row r="45" spans="1:62" ht="110.25" x14ac:dyDescent="0.25">
      <c r="A45" s="19" t="s">
        <v>85</v>
      </c>
      <c r="B45" s="20" t="s">
        <v>27</v>
      </c>
      <c r="C45" s="20" t="s">
        <v>29</v>
      </c>
      <c r="D45" s="20" t="s">
        <v>68</v>
      </c>
      <c r="E45" s="20" t="s">
        <v>84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20" t="s">
        <v>79</v>
      </c>
      <c r="U45" s="12"/>
      <c r="V45" s="13"/>
      <c r="W45" s="13"/>
      <c r="X45" s="13"/>
      <c r="Y45" s="13"/>
      <c r="Z45" s="14"/>
      <c r="AA45" s="15">
        <v>204.6</v>
      </c>
      <c r="AB45" s="15"/>
      <c r="AC45" s="15"/>
      <c r="AD45" s="15"/>
      <c r="AE45" s="15">
        <v>204.6</v>
      </c>
      <c r="AF45" s="15"/>
      <c r="AG45" s="15"/>
      <c r="AH45" s="15"/>
      <c r="AI45" s="15"/>
      <c r="AJ45" s="15"/>
      <c r="AK45" s="15"/>
      <c r="AL45" s="15"/>
      <c r="AM45" s="21">
        <v>204.6</v>
      </c>
      <c r="AN45" s="21">
        <v>204.6</v>
      </c>
      <c r="AO45" s="8">
        <f t="shared" si="0"/>
        <v>100</v>
      </c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"/>
    </row>
    <row r="46" spans="1:62" ht="15.75" x14ac:dyDescent="0.25">
      <c r="A46" s="9" t="s">
        <v>87</v>
      </c>
      <c r="B46" s="10" t="s">
        <v>27</v>
      </c>
      <c r="C46" s="10" t="s">
        <v>29</v>
      </c>
      <c r="D46" s="10" t="s">
        <v>86</v>
      </c>
      <c r="E46" s="10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0"/>
      <c r="U46" s="12"/>
      <c r="V46" s="13"/>
      <c r="W46" s="13"/>
      <c r="X46" s="13"/>
      <c r="Y46" s="13"/>
      <c r="Z46" s="14"/>
      <c r="AA46" s="15">
        <v>200</v>
      </c>
      <c r="AB46" s="15"/>
      <c r="AC46" s="15"/>
      <c r="AD46" s="15"/>
      <c r="AE46" s="15">
        <v>200</v>
      </c>
      <c r="AF46" s="15"/>
      <c r="AG46" s="15"/>
      <c r="AH46" s="15"/>
      <c r="AI46" s="15"/>
      <c r="AJ46" s="15"/>
      <c r="AK46" s="15"/>
      <c r="AL46" s="15"/>
      <c r="AM46" s="8">
        <v>200</v>
      </c>
      <c r="AN46" s="8">
        <v>0</v>
      </c>
      <c r="AO46" s="8">
        <f t="shared" si="0"/>
        <v>0</v>
      </c>
      <c r="AP46" s="4"/>
      <c r="AQ46" s="4"/>
      <c r="AR46" s="4"/>
      <c r="AS46" s="4"/>
      <c r="AT46" s="4">
        <v>200</v>
      </c>
      <c r="AU46" s="4"/>
      <c r="AV46" s="4"/>
      <c r="AW46" s="4"/>
      <c r="AX46" s="4">
        <v>200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"/>
    </row>
    <row r="47" spans="1:62" ht="31.5" x14ac:dyDescent="0.25">
      <c r="A47" s="16" t="s">
        <v>33</v>
      </c>
      <c r="B47" s="17" t="s">
        <v>27</v>
      </c>
      <c r="C47" s="17" t="s">
        <v>29</v>
      </c>
      <c r="D47" s="17" t="s">
        <v>86</v>
      </c>
      <c r="E47" s="17" t="s">
        <v>34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7"/>
      <c r="U47" s="12"/>
      <c r="V47" s="13"/>
      <c r="W47" s="13"/>
      <c r="X47" s="13"/>
      <c r="Y47" s="13"/>
      <c r="Z47" s="14"/>
      <c r="AA47" s="15">
        <v>200</v>
      </c>
      <c r="AB47" s="15"/>
      <c r="AC47" s="15"/>
      <c r="AD47" s="15"/>
      <c r="AE47" s="15">
        <v>200</v>
      </c>
      <c r="AF47" s="15"/>
      <c r="AG47" s="15"/>
      <c r="AH47" s="15"/>
      <c r="AI47" s="15"/>
      <c r="AJ47" s="15"/>
      <c r="AK47" s="15"/>
      <c r="AL47" s="15"/>
      <c r="AM47" s="18">
        <v>200</v>
      </c>
      <c r="AN47" s="18">
        <v>0</v>
      </c>
      <c r="AO47" s="8">
        <f t="shared" si="0"/>
        <v>0</v>
      </c>
      <c r="AP47" s="4"/>
      <c r="AQ47" s="4"/>
      <c r="AR47" s="4"/>
      <c r="AS47" s="4"/>
      <c r="AT47" s="4">
        <v>200</v>
      </c>
      <c r="AU47" s="4"/>
      <c r="AV47" s="4"/>
      <c r="AW47" s="4"/>
      <c r="AX47" s="4">
        <v>200</v>
      </c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"/>
    </row>
    <row r="48" spans="1:62" ht="15.75" x14ac:dyDescent="0.25">
      <c r="A48" s="16" t="s">
        <v>70</v>
      </c>
      <c r="B48" s="17" t="s">
        <v>27</v>
      </c>
      <c r="C48" s="17" t="s">
        <v>29</v>
      </c>
      <c r="D48" s="17" t="s">
        <v>86</v>
      </c>
      <c r="E48" s="17" t="s">
        <v>71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7"/>
      <c r="U48" s="12"/>
      <c r="V48" s="13"/>
      <c r="W48" s="13"/>
      <c r="X48" s="13"/>
      <c r="Y48" s="13"/>
      <c r="Z48" s="14"/>
      <c r="AA48" s="15">
        <v>200</v>
      </c>
      <c r="AB48" s="15"/>
      <c r="AC48" s="15"/>
      <c r="AD48" s="15"/>
      <c r="AE48" s="15">
        <v>200</v>
      </c>
      <c r="AF48" s="15"/>
      <c r="AG48" s="15"/>
      <c r="AH48" s="15"/>
      <c r="AI48" s="15"/>
      <c r="AJ48" s="15"/>
      <c r="AK48" s="15"/>
      <c r="AL48" s="15"/>
      <c r="AM48" s="18">
        <v>200</v>
      </c>
      <c r="AN48" s="18">
        <v>0</v>
      </c>
      <c r="AO48" s="8">
        <f t="shared" si="0"/>
        <v>0</v>
      </c>
      <c r="AP48" s="4"/>
      <c r="AQ48" s="4"/>
      <c r="AR48" s="4"/>
      <c r="AS48" s="4"/>
      <c r="AT48" s="4">
        <v>200</v>
      </c>
      <c r="AU48" s="4"/>
      <c r="AV48" s="4"/>
      <c r="AW48" s="4"/>
      <c r="AX48" s="4">
        <v>200</v>
      </c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"/>
    </row>
    <row r="49" spans="1:62" ht="15.75" x14ac:dyDescent="0.25">
      <c r="A49" s="16" t="s">
        <v>72</v>
      </c>
      <c r="B49" s="17" t="s">
        <v>27</v>
      </c>
      <c r="C49" s="17" t="s">
        <v>29</v>
      </c>
      <c r="D49" s="17" t="s">
        <v>86</v>
      </c>
      <c r="E49" s="17" t="s">
        <v>73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7"/>
      <c r="U49" s="12"/>
      <c r="V49" s="13"/>
      <c r="W49" s="13"/>
      <c r="X49" s="13"/>
      <c r="Y49" s="13"/>
      <c r="Z49" s="14"/>
      <c r="AA49" s="15">
        <v>200</v>
      </c>
      <c r="AB49" s="15"/>
      <c r="AC49" s="15"/>
      <c r="AD49" s="15"/>
      <c r="AE49" s="15">
        <v>200</v>
      </c>
      <c r="AF49" s="15"/>
      <c r="AG49" s="15"/>
      <c r="AH49" s="15"/>
      <c r="AI49" s="15"/>
      <c r="AJ49" s="15"/>
      <c r="AK49" s="15"/>
      <c r="AL49" s="15"/>
      <c r="AM49" s="18">
        <v>200</v>
      </c>
      <c r="AN49" s="18">
        <v>0</v>
      </c>
      <c r="AO49" s="8">
        <f t="shared" si="0"/>
        <v>0</v>
      </c>
      <c r="AP49" s="4"/>
      <c r="AQ49" s="4"/>
      <c r="AR49" s="4"/>
      <c r="AS49" s="4"/>
      <c r="AT49" s="4">
        <v>200</v>
      </c>
      <c r="AU49" s="4"/>
      <c r="AV49" s="4"/>
      <c r="AW49" s="4"/>
      <c r="AX49" s="4">
        <v>200</v>
      </c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"/>
    </row>
    <row r="50" spans="1:62" ht="15.75" x14ac:dyDescent="0.25">
      <c r="A50" s="16" t="s">
        <v>88</v>
      </c>
      <c r="B50" s="17" t="s">
        <v>27</v>
      </c>
      <c r="C50" s="17" t="s">
        <v>29</v>
      </c>
      <c r="D50" s="17" t="s">
        <v>86</v>
      </c>
      <c r="E50" s="17" t="s">
        <v>89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7"/>
      <c r="U50" s="12"/>
      <c r="V50" s="13"/>
      <c r="W50" s="13"/>
      <c r="X50" s="13"/>
      <c r="Y50" s="13"/>
      <c r="Z50" s="14"/>
      <c r="AA50" s="15">
        <v>200</v>
      </c>
      <c r="AB50" s="15"/>
      <c r="AC50" s="15"/>
      <c r="AD50" s="15"/>
      <c r="AE50" s="15">
        <v>200</v>
      </c>
      <c r="AF50" s="15"/>
      <c r="AG50" s="15"/>
      <c r="AH50" s="15"/>
      <c r="AI50" s="15"/>
      <c r="AJ50" s="15"/>
      <c r="AK50" s="15"/>
      <c r="AL50" s="15"/>
      <c r="AM50" s="18">
        <v>200</v>
      </c>
      <c r="AN50" s="18">
        <v>0</v>
      </c>
      <c r="AO50" s="8">
        <f t="shared" si="0"/>
        <v>0</v>
      </c>
      <c r="AP50" s="4"/>
      <c r="AQ50" s="4"/>
      <c r="AR50" s="4"/>
      <c r="AS50" s="4"/>
      <c r="AT50" s="4">
        <v>200</v>
      </c>
      <c r="AU50" s="4"/>
      <c r="AV50" s="4"/>
      <c r="AW50" s="4"/>
      <c r="AX50" s="4">
        <v>200</v>
      </c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"/>
    </row>
    <row r="51" spans="1:62" ht="31.5" x14ac:dyDescent="0.25">
      <c r="A51" s="16" t="s">
        <v>90</v>
      </c>
      <c r="B51" s="17" t="s">
        <v>27</v>
      </c>
      <c r="C51" s="17" t="s">
        <v>29</v>
      </c>
      <c r="D51" s="17" t="s">
        <v>86</v>
      </c>
      <c r="E51" s="17" t="s">
        <v>91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7"/>
      <c r="U51" s="12"/>
      <c r="V51" s="13"/>
      <c r="W51" s="13"/>
      <c r="X51" s="13"/>
      <c r="Y51" s="13"/>
      <c r="Z51" s="14"/>
      <c r="AA51" s="15">
        <v>200</v>
      </c>
      <c r="AB51" s="15"/>
      <c r="AC51" s="15"/>
      <c r="AD51" s="15"/>
      <c r="AE51" s="15">
        <v>200</v>
      </c>
      <c r="AF51" s="15"/>
      <c r="AG51" s="15"/>
      <c r="AH51" s="15"/>
      <c r="AI51" s="15"/>
      <c r="AJ51" s="15"/>
      <c r="AK51" s="15"/>
      <c r="AL51" s="15"/>
      <c r="AM51" s="18">
        <v>200</v>
      </c>
      <c r="AN51" s="18">
        <v>0</v>
      </c>
      <c r="AO51" s="8">
        <f t="shared" si="0"/>
        <v>0</v>
      </c>
      <c r="AP51" s="4"/>
      <c r="AQ51" s="4"/>
      <c r="AR51" s="4"/>
      <c r="AS51" s="4"/>
      <c r="AT51" s="4">
        <v>200</v>
      </c>
      <c r="AU51" s="4"/>
      <c r="AV51" s="4"/>
      <c r="AW51" s="4"/>
      <c r="AX51" s="4">
        <v>200</v>
      </c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"/>
    </row>
    <row r="52" spans="1:62" ht="47.25" x14ac:dyDescent="0.25">
      <c r="A52" s="19" t="s">
        <v>92</v>
      </c>
      <c r="B52" s="20" t="s">
        <v>27</v>
      </c>
      <c r="C52" s="20" t="s">
        <v>29</v>
      </c>
      <c r="D52" s="20" t="s">
        <v>86</v>
      </c>
      <c r="E52" s="20" t="s">
        <v>91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20" t="s">
        <v>52</v>
      </c>
      <c r="U52" s="12"/>
      <c r="V52" s="13"/>
      <c r="W52" s="13"/>
      <c r="X52" s="13"/>
      <c r="Y52" s="13"/>
      <c r="Z52" s="14"/>
      <c r="AA52" s="15">
        <v>200</v>
      </c>
      <c r="AB52" s="15"/>
      <c r="AC52" s="15"/>
      <c r="AD52" s="15"/>
      <c r="AE52" s="15">
        <v>200</v>
      </c>
      <c r="AF52" s="15"/>
      <c r="AG52" s="15"/>
      <c r="AH52" s="15"/>
      <c r="AI52" s="15"/>
      <c r="AJ52" s="15"/>
      <c r="AK52" s="15"/>
      <c r="AL52" s="15"/>
      <c r="AM52" s="21">
        <v>200</v>
      </c>
      <c r="AN52" s="21">
        <v>0</v>
      </c>
      <c r="AO52" s="8">
        <f t="shared" si="0"/>
        <v>0</v>
      </c>
      <c r="AP52" s="4"/>
      <c r="AQ52" s="4"/>
      <c r="AR52" s="4"/>
      <c r="AS52" s="4"/>
      <c r="AT52" s="4">
        <v>200</v>
      </c>
      <c r="AU52" s="4"/>
      <c r="AV52" s="4"/>
      <c r="AW52" s="4"/>
      <c r="AX52" s="4">
        <v>200</v>
      </c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"/>
    </row>
    <row r="53" spans="1:62" ht="15.75" x14ac:dyDescent="0.25">
      <c r="A53" s="9" t="s">
        <v>94</v>
      </c>
      <c r="B53" s="10" t="s">
        <v>27</v>
      </c>
      <c r="C53" s="10" t="s">
        <v>29</v>
      </c>
      <c r="D53" s="10" t="s">
        <v>93</v>
      </c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0"/>
      <c r="U53" s="12"/>
      <c r="V53" s="13"/>
      <c r="W53" s="13"/>
      <c r="X53" s="13"/>
      <c r="Y53" s="13"/>
      <c r="Z53" s="14"/>
      <c r="AA53" s="15">
        <v>900</v>
      </c>
      <c r="AB53" s="15"/>
      <c r="AC53" s="15"/>
      <c r="AD53" s="15"/>
      <c r="AE53" s="15">
        <v>900</v>
      </c>
      <c r="AF53" s="15"/>
      <c r="AG53" s="15">
        <v>-409.4</v>
      </c>
      <c r="AH53" s="15"/>
      <c r="AI53" s="15"/>
      <c r="AJ53" s="15"/>
      <c r="AK53" s="15">
        <v>-409.4</v>
      </c>
      <c r="AL53" s="15"/>
      <c r="AM53" s="8">
        <v>490.6</v>
      </c>
      <c r="AN53" s="8">
        <v>490.6</v>
      </c>
      <c r="AO53" s="8">
        <f t="shared" si="0"/>
        <v>99.999999999999986</v>
      </c>
      <c r="AP53" s="4"/>
      <c r="AQ53" s="4"/>
      <c r="AR53" s="4"/>
      <c r="AS53" s="4"/>
      <c r="AT53" s="4">
        <v>710</v>
      </c>
      <c r="AU53" s="4"/>
      <c r="AV53" s="4"/>
      <c r="AW53" s="4"/>
      <c r="AX53" s="4">
        <v>710</v>
      </c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"/>
    </row>
    <row r="54" spans="1:62" ht="31.5" x14ac:dyDescent="0.25">
      <c r="A54" s="16" t="s">
        <v>33</v>
      </c>
      <c r="B54" s="17" t="s">
        <v>27</v>
      </c>
      <c r="C54" s="17" t="s">
        <v>29</v>
      </c>
      <c r="D54" s="17" t="s">
        <v>93</v>
      </c>
      <c r="E54" s="17" t="s">
        <v>34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7"/>
      <c r="U54" s="12"/>
      <c r="V54" s="13"/>
      <c r="W54" s="13"/>
      <c r="X54" s="13"/>
      <c r="Y54" s="13"/>
      <c r="Z54" s="14"/>
      <c r="AA54" s="15"/>
      <c r="AB54" s="15"/>
      <c r="AC54" s="15"/>
      <c r="AD54" s="15"/>
      <c r="AE54" s="15"/>
      <c r="AF54" s="15"/>
      <c r="AG54" s="15">
        <v>13</v>
      </c>
      <c r="AH54" s="15"/>
      <c r="AI54" s="15"/>
      <c r="AJ54" s="15"/>
      <c r="AK54" s="15">
        <v>13</v>
      </c>
      <c r="AL54" s="15"/>
      <c r="AM54" s="18">
        <v>13</v>
      </c>
      <c r="AN54" s="18">
        <v>13</v>
      </c>
      <c r="AO54" s="8">
        <f t="shared" si="0"/>
        <v>100</v>
      </c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"/>
    </row>
    <row r="55" spans="1:62" ht="15.75" x14ac:dyDescent="0.25">
      <c r="A55" s="16" t="s">
        <v>70</v>
      </c>
      <c r="B55" s="17" t="s">
        <v>27</v>
      </c>
      <c r="C55" s="17" t="s">
        <v>29</v>
      </c>
      <c r="D55" s="17" t="s">
        <v>93</v>
      </c>
      <c r="E55" s="17" t="s">
        <v>71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7"/>
      <c r="U55" s="12"/>
      <c r="V55" s="13"/>
      <c r="W55" s="13"/>
      <c r="X55" s="13"/>
      <c r="Y55" s="13"/>
      <c r="Z55" s="14"/>
      <c r="AA55" s="15"/>
      <c r="AB55" s="15"/>
      <c r="AC55" s="15"/>
      <c r="AD55" s="15"/>
      <c r="AE55" s="15"/>
      <c r="AF55" s="15"/>
      <c r="AG55" s="15">
        <v>13</v>
      </c>
      <c r="AH55" s="15"/>
      <c r="AI55" s="15"/>
      <c r="AJ55" s="15"/>
      <c r="AK55" s="15">
        <v>13</v>
      </c>
      <c r="AL55" s="15"/>
      <c r="AM55" s="18">
        <v>13</v>
      </c>
      <c r="AN55" s="18">
        <v>13</v>
      </c>
      <c r="AO55" s="8">
        <f t="shared" si="0"/>
        <v>100</v>
      </c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"/>
    </row>
    <row r="56" spans="1:62" ht="15.75" x14ac:dyDescent="0.25">
      <c r="A56" s="16" t="s">
        <v>72</v>
      </c>
      <c r="B56" s="17" t="s">
        <v>27</v>
      </c>
      <c r="C56" s="17" t="s">
        <v>29</v>
      </c>
      <c r="D56" s="17" t="s">
        <v>93</v>
      </c>
      <c r="E56" s="17" t="s">
        <v>73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7"/>
      <c r="U56" s="12"/>
      <c r="V56" s="13"/>
      <c r="W56" s="13"/>
      <c r="X56" s="13"/>
      <c r="Y56" s="13"/>
      <c r="Z56" s="14"/>
      <c r="AA56" s="15"/>
      <c r="AB56" s="15"/>
      <c r="AC56" s="15"/>
      <c r="AD56" s="15"/>
      <c r="AE56" s="15"/>
      <c r="AF56" s="15"/>
      <c r="AG56" s="15">
        <v>13</v>
      </c>
      <c r="AH56" s="15"/>
      <c r="AI56" s="15"/>
      <c r="AJ56" s="15"/>
      <c r="AK56" s="15">
        <v>13</v>
      </c>
      <c r="AL56" s="15"/>
      <c r="AM56" s="18">
        <v>13</v>
      </c>
      <c r="AN56" s="18">
        <v>13</v>
      </c>
      <c r="AO56" s="8">
        <f t="shared" si="0"/>
        <v>100</v>
      </c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1"/>
    </row>
    <row r="57" spans="1:62" ht="15.75" x14ac:dyDescent="0.25">
      <c r="A57" s="16" t="s">
        <v>88</v>
      </c>
      <c r="B57" s="17" t="s">
        <v>27</v>
      </c>
      <c r="C57" s="17" t="s">
        <v>29</v>
      </c>
      <c r="D57" s="17" t="s">
        <v>93</v>
      </c>
      <c r="E57" s="17" t="s">
        <v>89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7"/>
      <c r="U57" s="12"/>
      <c r="V57" s="13"/>
      <c r="W57" s="13"/>
      <c r="X57" s="13"/>
      <c r="Y57" s="13"/>
      <c r="Z57" s="14"/>
      <c r="AA57" s="15"/>
      <c r="AB57" s="15"/>
      <c r="AC57" s="15"/>
      <c r="AD57" s="15"/>
      <c r="AE57" s="15"/>
      <c r="AF57" s="15"/>
      <c r="AG57" s="15">
        <v>13</v>
      </c>
      <c r="AH57" s="15"/>
      <c r="AI57" s="15"/>
      <c r="AJ57" s="15"/>
      <c r="AK57" s="15">
        <v>13</v>
      </c>
      <c r="AL57" s="15"/>
      <c r="AM57" s="18">
        <v>13</v>
      </c>
      <c r="AN57" s="18">
        <v>13</v>
      </c>
      <c r="AO57" s="8">
        <f t="shared" si="0"/>
        <v>100</v>
      </c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1"/>
    </row>
    <row r="58" spans="1:62" ht="47.25" x14ac:dyDescent="0.25">
      <c r="A58" s="16" t="s">
        <v>95</v>
      </c>
      <c r="B58" s="17" t="s">
        <v>27</v>
      </c>
      <c r="C58" s="17" t="s">
        <v>29</v>
      </c>
      <c r="D58" s="17" t="s">
        <v>93</v>
      </c>
      <c r="E58" s="17" t="s">
        <v>96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7"/>
      <c r="U58" s="12"/>
      <c r="V58" s="13"/>
      <c r="W58" s="13"/>
      <c r="X58" s="13"/>
      <c r="Y58" s="13"/>
      <c r="Z58" s="14"/>
      <c r="AA58" s="15"/>
      <c r="AB58" s="15"/>
      <c r="AC58" s="15"/>
      <c r="AD58" s="15"/>
      <c r="AE58" s="15"/>
      <c r="AF58" s="15"/>
      <c r="AG58" s="15">
        <v>13</v>
      </c>
      <c r="AH58" s="15"/>
      <c r="AI58" s="15"/>
      <c r="AJ58" s="15"/>
      <c r="AK58" s="15">
        <v>13</v>
      </c>
      <c r="AL58" s="15"/>
      <c r="AM58" s="18">
        <v>13</v>
      </c>
      <c r="AN58" s="18">
        <v>13</v>
      </c>
      <c r="AO58" s="8">
        <f t="shared" si="0"/>
        <v>100</v>
      </c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1"/>
    </row>
    <row r="59" spans="1:62" ht="63" x14ac:dyDescent="0.25">
      <c r="A59" s="19" t="s">
        <v>97</v>
      </c>
      <c r="B59" s="20" t="s">
        <v>27</v>
      </c>
      <c r="C59" s="20" t="s">
        <v>29</v>
      </c>
      <c r="D59" s="20" t="s">
        <v>93</v>
      </c>
      <c r="E59" s="20" t="s">
        <v>96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20" t="s">
        <v>98</v>
      </c>
      <c r="U59" s="12"/>
      <c r="V59" s="13"/>
      <c r="W59" s="13"/>
      <c r="X59" s="13"/>
      <c r="Y59" s="13"/>
      <c r="Z59" s="14"/>
      <c r="AA59" s="15"/>
      <c r="AB59" s="15"/>
      <c r="AC59" s="15"/>
      <c r="AD59" s="15"/>
      <c r="AE59" s="15"/>
      <c r="AF59" s="15"/>
      <c r="AG59" s="15">
        <v>13</v>
      </c>
      <c r="AH59" s="15"/>
      <c r="AI59" s="15"/>
      <c r="AJ59" s="15"/>
      <c r="AK59" s="15">
        <v>13</v>
      </c>
      <c r="AL59" s="15"/>
      <c r="AM59" s="21">
        <v>13</v>
      </c>
      <c r="AN59" s="21">
        <v>13</v>
      </c>
      <c r="AO59" s="8">
        <f t="shared" si="0"/>
        <v>100</v>
      </c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1"/>
    </row>
    <row r="60" spans="1:62" ht="15.75" x14ac:dyDescent="0.25">
      <c r="A60" s="16" t="s">
        <v>99</v>
      </c>
      <c r="B60" s="17" t="s">
        <v>27</v>
      </c>
      <c r="C60" s="17" t="s">
        <v>29</v>
      </c>
      <c r="D60" s="17" t="s">
        <v>93</v>
      </c>
      <c r="E60" s="17" t="s">
        <v>100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7"/>
      <c r="U60" s="12"/>
      <c r="V60" s="13"/>
      <c r="W60" s="13"/>
      <c r="X60" s="13"/>
      <c r="Y60" s="13"/>
      <c r="Z60" s="14"/>
      <c r="AA60" s="15">
        <v>900</v>
      </c>
      <c r="AB60" s="15"/>
      <c r="AC60" s="15"/>
      <c r="AD60" s="15"/>
      <c r="AE60" s="15">
        <v>900</v>
      </c>
      <c r="AF60" s="15"/>
      <c r="AG60" s="15">
        <v>-422.4</v>
      </c>
      <c r="AH60" s="15"/>
      <c r="AI60" s="15"/>
      <c r="AJ60" s="15"/>
      <c r="AK60" s="15">
        <v>-422.4</v>
      </c>
      <c r="AL60" s="15"/>
      <c r="AM60" s="18">
        <v>477.6</v>
      </c>
      <c r="AN60" s="18">
        <v>477.6</v>
      </c>
      <c r="AO60" s="8">
        <f t="shared" si="0"/>
        <v>100.00000000000001</v>
      </c>
      <c r="AP60" s="4"/>
      <c r="AQ60" s="4"/>
      <c r="AR60" s="4"/>
      <c r="AS60" s="4"/>
      <c r="AT60" s="4">
        <v>710</v>
      </c>
      <c r="AU60" s="4"/>
      <c r="AV60" s="4"/>
      <c r="AW60" s="4"/>
      <c r="AX60" s="4">
        <v>710</v>
      </c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1"/>
    </row>
    <row r="61" spans="1:62" ht="94.5" x14ac:dyDescent="0.25">
      <c r="A61" s="16" t="s">
        <v>101</v>
      </c>
      <c r="B61" s="17" t="s">
        <v>27</v>
      </c>
      <c r="C61" s="17" t="s">
        <v>29</v>
      </c>
      <c r="D61" s="17" t="s">
        <v>93</v>
      </c>
      <c r="E61" s="17" t="s">
        <v>102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7"/>
      <c r="U61" s="12"/>
      <c r="V61" s="13"/>
      <c r="W61" s="13"/>
      <c r="X61" s="13"/>
      <c r="Y61" s="13"/>
      <c r="Z61" s="14"/>
      <c r="AA61" s="15">
        <v>900</v>
      </c>
      <c r="AB61" s="15"/>
      <c r="AC61" s="15"/>
      <c r="AD61" s="15"/>
      <c r="AE61" s="15">
        <v>900</v>
      </c>
      <c r="AF61" s="15"/>
      <c r="AG61" s="15">
        <v>-422.4</v>
      </c>
      <c r="AH61" s="15"/>
      <c r="AI61" s="15"/>
      <c r="AJ61" s="15"/>
      <c r="AK61" s="15">
        <v>-422.4</v>
      </c>
      <c r="AL61" s="15"/>
      <c r="AM61" s="18">
        <v>477.6</v>
      </c>
      <c r="AN61" s="18">
        <v>477.6</v>
      </c>
      <c r="AO61" s="8">
        <f t="shared" si="0"/>
        <v>100.00000000000001</v>
      </c>
      <c r="AP61" s="4"/>
      <c r="AQ61" s="4"/>
      <c r="AR61" s="4"/>
      <c r="AS61" s="4"/>
      <c r="AT61" s="4">
        <v>710</v>
      </c>
      <c r="AU61" s="4"/>
      <c r="AV61" s="4"/>
      <c r="AW61" s="4"/>
      <c r="AX61" s="4">
        <v>710</v>
      </c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1"/>
    </row>
    <row r="62" spans="1:62" ht="15.75" x14ac:dyDescent="0.25">
      <c r="A62" s="16" t="s">
        <v>103</v>
      </c>
      <c r="B62" s="17" t="s">
        <v>27</v>
      </c>
      <c r="C62" s="17" t="s">
        <v>29</v>
      </c>
      <c r="D62" s="17" t="s">
        <v>93</v>
      </c>
      <c r="E62" s="17" t="s">
        <v>104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7"/>
      <c r="U62" s="12"/>
      <c r="V62" s="13"/>
      <c r="W62" s="13"/>
      <c r="X62" s="13"/>
      <c r="Y62" s="13"/>
      <c r="Z62" s="14"/>
      <c r="AA62" s="15">
        <v>900</v>
      </c>
      <c r="AB62" s="15"/>
      <c r="AC62" s="15"/>
      <c r="AD62" s="15"/>
      <c r="AE62" s="15">
        <v>900</v>
      </c>
      <c r="AF62" s="15"/>
      <c r="AG62" s="15">
        <v>-422.4</v>
      </c>
      <c r="AH62" s="15"/>
      <c r="AI62" s="15"/>
      <c r="AJ62" s="15"/>
      <c r="AK62" s="15">
        <v>-422.4</v>
      </c>
      <c r="AL62" s="15"/>
      <c r="AM62" s="18">
        <v>477.6</v>
      </c>
      <c r="AN62" s="18">
        <v>477.6</v>
      </c>
      <c r="AO62" s="8">
        <f t="shared" si="0"/>
        <v>100.00000000000001</v>
      </c>
      <c r="AP62" s="4"/>
      <c r="AQ62" s="4"/>
      <c r="AR62" s="4"/>
      <c r="AS62" s="4"/>
      <c r="AT62" s="4">
        <v>710</v>
      </c>
      <c r="AU62" s="4"/>
      <c r="AV62" s="4"/>
      <c r="AW62" s="4"/>
      <c r="AX62" s="4">
        <v>710</v>
      </c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"/>
    </row>
    <row r="63" spans="1:62" ht="47.25" x14ac:dyDescent="0.25">
      <c r="A63" s="16" t="s">
        <v>105</v>
      </c>
      <c r="B63" s="17" t="s">
        <v>27</v>
      </c>
      <c r="C63" s="17" t="s">
        <v>29</v>
      </c>
      <c r="D63" s="17" t="s">
        <v>93</v>
      </c>
      <c r="E63" s="17" t="s">
        <v>106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7"/>
      <c r="U63" s="12"/>
      <c r="V63" s="13"/>
      <c r="W63" s="13"/>
      <c r="X63" s="13"/>
      <c r="Y63" s="13"/>
      <c r="Z63" s="14"/>
      <c r="AA63" s="15">
        <v>900</v>
      </c>
      <c r="AB63" s="15"/>
      <c r="AC63" s="15"/>
      <c r="AD63" s="15"/>
      <c r="AE63" s="15">
        <v>900</v>
      </c>
      <c r="AF63" s="15"/>
      <c r="AG63" s="15">
        <v>-422.4</v>
      </c>
      <c r="AH63" s="15"/>
      <c r="AI63" s="15"/>
      <c r="AJ63" s="15"/>
      <c r="AK63" s="15">
        <v>-422.4</v>
      </c>
      <c r="AL63" s="15"/>
      <c r="AM63" s="18">
        <v>477.6</v>
      </c>
      <c r="AN63" s="18">
        <v>477.6</v>
      </c>
      <c r="AO63" s="8">
        <f t="shared" si="0"/>
        <v>100.00000000000001</v>
      </c>
      <c r="AP63" s="4"/>
      <c r="AQ63" s="4"/>
      <c r="AR63" s="4"/>
      <c r="AS63" s="4"/>
      <c r="AT63" s="4">
        <v>710</v>
      </c>
      <c r="AU63" s="4"/>
      <c r="AV63" s="4"/>
      <c r="AW63" s="4"/>
      <c r="AX63" s="4">
        <v>710</v>
      </c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"/>
    </row>
    <row r="64" spans="1:62" ht="31.5" x14ac:dyDescent="0.25">
      <c r="A64" s="16" t="s">
        <v>107</v>
      </c>
      <c r="B64" s="17" t="s">
        <v>27</v>
      </c>
      <c r="C64" s="17" t="s">
        <v>29</v>
      </c>
      <c r="D64" s="17" t="s">
        <v>93</v>
      </c>
      <c r="E64" s="17" t="s">
        <v>108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7"/>
      <c r="U64" s="12"/>
      <c r="V64" s="13"/>
      <c r="W64" s="13"/>
      <c r="X64" s="13"/>
      <c r="Y64" s="13"/>
      <c r="Z64" s="14"/>
      <c r="AA64" s="15">
        <v>900</v>
      </c>
      <c r="AB64" s="15"/>
      <c r="AC64" s="15"/>
      <c r="AD64" s="15"/>
      <c r="AE64" s="15">
        <v>900</v>
      </c>
      <c r="AF64" s="15"/>
      <c r="AG64" s="15">
        <v>-422.4</v>
      </c>
      <c r="AH64" s="15"/>
      <c r="AI64" s="15"/>
      <c r="AJ64" s="15"/>
      <c r="AK64" s="15">
        <v>-422.4</v>
      </c>
      <c r="AL64" s="15"/>
      <c r="AM64" s="18">
        <v>477.6</v>
      </c>
      <c r="AN64" s="18">
        <v>477.6</v>
      </c>
      <c r="AO64" s="8">
        <f t="shared" si="0"/>
        <v>100.00000000000001</v>
      </c>
      <c r="AP64" s="4"/>
      <c r="AQ64" s="4"/>
      <c r="AR64" s="4"/>
      <c r="AS64" s="4"/>
      <c r="AT64" s="4">
        <v>710</v>
      </c>
      <c r="AU64" s="4"/>
      <c r="AV64" s="4"/>
      <c r="AW64" s="4"/>
      <c r="AX64" s="4">
        <v>710</v>
      </c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"/>
    </row>
    <row r="65" spans="1:62" ht="78.75" x14ac:dyDescent="0.25">
      <c r="A65" s="19" t="s">
        <v>109</v>
      </c>
      <c r="B65" s="20" t="s">
        <v>27</v>
      </c>
      <c r="C65" s="20" t="s">
        <v>29</v>
      </c>
      <c r="D65" s="20" t="s">
        <v>93</v>
      </c>
      <c r="E65" s="20" t="s">
        <v>108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20" t="s">
        <v>50</v>
      </c>
      <c r="U65" s="12"/>
      <c r="V65" s="13"/>
      <c r="W65" s="13"/>
      <c r="X65" s="13"/>
      <c r="Y65" s="13"/>
      <c r="Z65" s="14"/>
      <c r="AA65" s="15">
        <v>900</v>
      </c>
      <c r="AB65" s="15"/>
      <c r="AC65" s="15"/>
      <c r="AD65" s="15"/>
      <c r="AE65" s="15">
        <v>900</v>
      </c>
      <c r="AF65" s="15"/>
      <c r="AG65" s="15">
        <v>-422.4</v>
      </c>
      <c r="AH65" s="15"/>
      <c r="AI65" s="15"/>
      <c r="AJ65" s="15"/>
      <c r="AK65" s="15">
        <v>-422.4</v>
      </c>
      <c r="AL65" s="15"/>
      <c r="AM65" s="21">
        <v>477.6</v>
      </c>
      <c r="AN65" s="21">
        <v>477.6</v>
      </c>
      <c r="AO65" s="8">
        <f t="shared" si="0"/>
        <v>100.00000000000001</v>
      </c>
      <c r="AP65" s="4"/>
      <c r="AQ65" s="4"/>
      <c r="AR65" s="4"/>
      <c r="AS65" s="4"/>
      <c r="AT65" s="4">
        <v>710</v>
      </c>
      <c r="AU65" s="4"/>
      <c r="AV65" s="4"/>
      <c r="AW65" s="4"/>
      <c r="AX65" s="4">
        <v>710</v>
      </c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"/>
    </row>
    <row r="66" spans="1:62" ht="15.75" x14ac:dyDescent="0.25">
      <c r="A66" s="9" t="s">
        <v>111</v>
      </c>
      <c r="B66" s="10" t="s">
        <v>27</v>
      </c>
      <c r="C66" s="10" t="s">
        <v>110</v>
      </c>
      <c r="D66" s="10" t="s">
        <v>30</v>
      </c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0"/>
      <c r="U66" s="12"/>
      <c r="V66" s="13"/>
      <c r="W66" s="13"/>
      <c r="X66" s="13"/>
      <c r="Y66" s="13"/>
      <c r="Z66" s="14"/>
      <c r="AA66" s="15">
        <v>599.1</v>
      </c>
      <c r="AB66" s="15">
        <v>599.1</v>
      </c>
      <c r="AC66" s="15"/>
      <c r="AD66" s="15"/>
      <c r="AE66" s="15"/>
      <c r="AF66" s="15"/>
      <c r="AG66" s="15">
        <v>30</v>
      </c>
      <c r="AH66" s="15">
        <v>30</v>
      </c>
      <c r="AI66" s="15"/>
      <c r="AJ66" s="15"/>
      <c r="AK66" s="15"/>
      <c r="AL66" s="15"/>
      <c r="AM66" s="8">
        <v>629.1</v>
      </c>
      <c r="AN66" s="8">
        <v>629.1</v>
      </c>
      <c r="AO66" s="8">
        <f t="shared" si="0"/>
        <v>100</v>
      </c>
      <c r="AP66" s="4">
        <v>629.1</v>
      </c>
      <c r="AQ66" s="4"/>
      <c r="AR66" s="4"/>
      <c r="AS66" s="4"/>
      <c r="AT66" s="4">
        <v>619.79999999999995</v>
      </c>
      <c r="AU66" s="4">
        <v>619.79999999999995</v>
      </c>
      <c r="AV66" s="4"/>
      <c r="AW66" s="4"/>
      <c r="AX66" s="4"/>
      <c r="AY66" s="4"/>
      <c r="AZ66" s="4">
        <v>37.1</v>
      </c>
      <c r="BA66" s="4">
        <v>37.1</v>
      </c>
      <c r="BB66" s="4"/>
      <c r="BC66" s="4"/>
      <c r="BD66" s="4"/>
      <c r="BE66" s="4"/>
      <c r="BF66" s="4">
        <v>679.8</v>
      </c>
      <c r="BG66" s="4"/>
      <c r="BH66" s="4"/>
      <c r="BI66" s="4"/>
      <c r="BJ66" s="1"/>
    </row>
    <row r="67" spans="1:62" ht="31.5" x14ac:dyDescent="0.25">
      <c r="A67" s="9" t="s">
        <v>112</v>
      </c>
      <c r="B67" s="10" t="s">
        <v>27</v>
      </c>
      <c r="C67" s="10" t="s">
        <v>110</v>
      </c>
      <c r="D67" s="10" t="s">
        <v>32</v>
      </c>
      <c r="E67" s="1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0"/>
      <c r="U67" s="12"/>
      <c r="V67" s="13"/>
      <c r="W67" s="13"/>
      <c r="X67" s="13"/>
      <c r="Y67" s="13"/>
      <c r="Z67" s="14"/>
      <c r="AA67" s="15">
        <v>599.1</v>
      </c>
      <c r="AB67" s="15">
        <v>599.1</v>
      </c>
      <c r="AC67" s="15"/>
      <c r="AD67" s="15"/>
      <c r="AE67" s="15"/>
      <c r="AF67" s="15"/>
      <c r="AG67" s="15">
        <v>30</v>
      </c>
      <c r="AH67" s="15">
        <v>30</v>
      </c>
      <c r="AI67" s="15"/>
      <c r="AJ67" s="15"/>
      <c r="AK67" s="15"/>
      <c r="AL67" s="15"/>
      <c r="AM67" s="8">
        <v>629.1</v>
      </c>
      <c r="AN67" s="8">
        <v>629.1</v>
      </c>
      <c r="AO67" s="8">
        <f t="shared" si="0"/>
        <v>100</v>
      </c>
      <c r="AP67" s="4">
        <v>629.1</v>
      </c>
      <c r="AQ67" s="4"/>
      <c r="AR67" s="4"/>
      <c r="AS67" s="4"/>
      <c r="AT67" s="4">
        <v>619.79999999999995</v>
      </c>
      <c r="AU67" s="4">
        <v>619.79999999999995</v>
      </c>
      <c r="AV67" s="4"/>
      <c r="AW67" s="4"/>
      <c r="AX67" s="4"/>
      <c r="AY67" s="4"/>
      <c r="AZ67" s="4">
        <v>37.1</v>
      </c>
      <c r="BA67" s="4">
        <v>37.1</v>
      </c>
      <c r="BB67" s="4"/>
      <c r="BC67" s="4"/>
      <c r="BD67" s="4"/>
      <c r="BE67" s="4"/>
      <c r="BF67" s="4">
        <v>679.8</v>
      </c>
      <c r="BG67" s="4"/>
      <c r="BH67" s="4"/>
      <c r="BI67" s="4"/>
      <c r="BJ67" s="1"/>
    </row>
    <row r="68" spans="1:62" ht="31.5" x14ac:dyDescent="0.25">
      <c r="A68" s="16" t="s">
        <v>33</v>
      </c>
      <c r="B68" s="17" t="s">
        <v>27</v>
      </c>
      <c r="C68" s="17" t="s">
        <v>110</v>
      </c>
      <c r="D68" s="17" t="s">
        <v>32</v>
      </c>
      <c r="E68" s="17" t="s">
        <v>34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7"/>
      <c r="U68" s="12"/>
      <c r="V68" s="13"/>
      <c r="W68" s="13"/>
      <c r="X68" s="13"/>
      <c r="Y68" s="13"/>
      <c r="Z68" s="14"/>
      <c r="AA68" s="15">
        <v>599.1</v>
      </c>
      <c r="AB68" s="15">
        <v>599.1</v>
      </c>
      <c r="AC68" s="15"/>
      <c r="AD68" s="15"/>
      <c r="AE68" s="15"/>
      <c r="AF68" s="15"/>
      <c r="AG68" s="15">
        <v>30</v>
      </c>
      <c r="AH68" s="15">
        <v>30</v>
      </c>
      <c r="AI68" s="15"/>
      <c r="AJ68" s="15"/>
      <c r="AK68" s="15"/>
      <c r="AL68" s="15"/>
      <c r="AM68" s="18">
        <v>629.1</v>
      </c>
      <c r="AN68" s="18">
        <v>629.1</v>
      </c>
      <c r="AO68" s="8">
        <f t="shared" si="0"/>
        <v>100</v>
      </c>
      <c r="AP68" s="4">
        <v>629.1</v>
      </c>
      <c r="AQ68" s="4"/>
      <c r="AR68" s="4"/>
      <c r="AS68" s="4"/>
      <c r="AT68" s="4">
        <v>619.79999999999995</v>
      </c>
      <c r="AU68" s="4">
        <v>619.79999999999995</v>
      </c>
      <c r="AV68" s="4"/>
      <c r="AW68" s="4"/>
      <c r="AX68" s="4"/>
      <c r="AY68" s="4"/>
      <c r="AZ68" s="4">
        <v>37.1</v>
      </c>
      <c r="BA68" s="4">
        <v>37.1</v>
      </c>
      <c r="BB68" s="4"/>
      <c r="BC68" s="4"/>
      <c r="BD68" s="4"/>
      <c r="BE68" s="4"/>
      <c r="BF68" s="4">
        <v>679.8</v>
      </c>
      <c r="BG68" s="4"/>
      <c r="BH68" s="4"/>
      <c r="BI68" s="4"/>
      <c r="BJ68" s="1"/>
    </row>
    <row r="69" spans="1:62" ht="15.75" x14ac:dyDescent="0.25">
      <c r="A69" s="16" t="s">
        <v>70</v>
      </c>
      <c r="B69" s="17" t="s">
        <v>27</v>
      </c>
      <c r="C69" s="17" t="s">
        <v>110</v>
      </c>
      <c r="D69" s="17" t="s">
        <v>32</v>
      </c>
      <c r="E69" s="17" t="s">
        <v>71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7"/>
      <c r="U69" s="12"/>
      <c r="V69" s="13"/>
      <c r="W69" s="13"/>
      <c r="X69" s="13"/>
      <c r="Y69" s="13"/>
      <c r="Z69" s="14"/>
      <c r="AA69" s="15">
        <v>599.1</v>
      </c>
      <c r="AB69" s="15">
        <v>599.1</v>
      </c>
      <c r="AC69" s="15"/>
      <c r="AD69" s="15"/>
      <c r="AE69" s="15"/>
      <c r="AF69" s="15"/>
      <c r="AG69" s="15">
        <v>30</v>
      </c>
      <c r="AH69" s="15">
        <v>30</v>
      </c>
      <c r="AI69" s="15"/>
      <c r="AJ69" s="15"/>
      <c r="AK69" s="15"/>
      <c r="AL69" s="15"/>
      <c r="AM69" s="18">
        <v>629.1</v>
      </c>
      <c r="AN69" s="18">
        <v>629.1</v>
      </c>
      <c r="AO69" s="8">
        <f t="shared" si="0"/>
        <v>100</v>
      </c>
      <c r="AP69" s="4">
        <v>629.1</v>
      </c>
      <c r="AQ69" s="4"/>
      <c r="AR69" s="4"/>
      <c r="AS69" s="4"/>
      <c r="AT69" s="4">
        <v>619.79999999999995</v>
      </c>
      <c r="AU69" s="4">
        <v>619.79999999999995</v>
      </c>
      <c r="AV69" s="4"/>
      <c r="AW69" s="4"/>
      <c r="AX69" s="4"/>
      <c r="AY69" s="4"/>
      <c r="AZ69" s="4">
        <v>37.1</v>
      </c>
      <c r="BA69" s="4">
        <v>37.1</v>
      </c>
      <c r="BB69" s="4"/>
      <c r="BC69" s="4"/>
      <c r="BD69" s="4"/>
      <c r="BE69" s="4"/>
      <c r="BF69" s="4">
        <v>679.8</v>
      </c>
      <c r="BG69" s="4"/>
      <c r="BH69" s="4"/>
      <c r="BI69" s="4"/>
      <c r="BJ69" s="1"/>
    </row>
    <row r="70" spans="1:62" ht="15.75" x14ac:dyDescent="0.25">
      <c r="A70" s="16" t="s">
        <v>72</v>
      </c>
      <c r="B70" s="17" t="s">
        <v>27</v>
      </c>
      <c r="C70" s="17" t="s">
        <v>110</v>
      </c>
      <c r="D70" s="17" t="s">
        <v>32</v>
      </c>
      <c r="E70" s="17" t="s">
        <v>73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7"/>
      <c r="U70" s="12"/>
      <c r="V70" s="13"/>
      <c r="W70" s="13"/>
      <c r="X70" s="13"/>
      <c r="Y70" s="13"/>
      <c r="Z70" s="14"/>
      <c r="AA70" s="15">
        <v>599.1</v>
      </c>
      <c r="AB70" s="15">
        <v>599.1</v>
      </c>
      <c r="AC70" s="15"/>
      <c r="AD70" s="15"/>
      <c r="AE70" s="15"/>
      <c r="AF70" s="15"/>
      <c r="AG70" s="15">
        <v>30</v>
      </c>
      <c r="AH70" s="15">
        <v>30</v>
      </c>
      <c r="AI70" s="15"/>
      <c r="AJ70" s="15"/>
      <c r="AK70" s="15"/>
      <c r="AL70" s="15"/>
      <c r="AM70" s="18">
        <v>629.1</v>
      </c>
      <c r="AN70" s="18">
        <v>629.1</v>
      </c>
      <c r="AO70" s="8">
        <f t="shared" si="0"/>
        <v>100</v>
      </c>
      <c r="AP70" s="4">
        <v>629.1</v>
      </c>
      <c r="AQ70" s="4"/>
      <c r="AR70" s="4"/>
      <c r="AS70" s="4"/>
      <c r="AT70" s="4">
        <v>619.79999999999995</v>
      </c>
      <c r="AU70" s="4">
        <v>619.79999999999995</v>
      </c>
      <c r="AV70" s="4"/>
      <c r="AW70" s="4"/>
      <c r="AX70" s="4"/>
      <c r="AY70" s="4"/>
      <c r="AZ70" s="4">
        <v>37.1</v>
      </c>
      <c r="BA70" s="4">
        <v>37.1</v>
      </c>
      <c r="BB70" s="4"/>
      <c r="BC70" s="4"/>
      <c r="BD70" s="4"/>
      <c r="BE70" s="4"/>
      <c r="BF70" s="4">
        <v>679.8</v>
      </c>
      <c r="BG70" s="4"/>
      <c r="BH70" s="4"/>
      <c r="BI70" s="4"/>
      <c r="BJ70" s="1"/>
    </row>
    <row r="71" spans="1:62" ht="15.75" x14ac:dyDescent="0.25">
      <c r="A71" s="16" t="s">
        <v>88</v>
      </c>
      <c r="B71" s="17" t="s">
        <v>27</v>
      </c>
      <c r="C71" s="17" t="s">
        <v>110</v>
      </c>
      <c r="D71" s="17" t="s">
        <v>32</v>
      </c>
      <c r="E71" s="17" t="s">
        <v>89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7"/>
      <c r="U71" s="12"/>
      <c r="V71" s="13"/>
      <c r="W71" s="13"/>
      <c r="X71" s="13"/>
      <c r="Y71" s="13"/>
      <c r="Z71" s="14"/>
      <c r="AA71" s="15">
        <v>599.1</v>
      </c>
      <c r="AB71" s="15">
        <v>599.1</v>
      </c>
      <c r="AC71" s="15"/>
      <c r="AD71" s="15"/>
      <c r="AE71" s="15"/>
      <c r="AF71" s="15"/>
      <c r="AG71" s="15">
        <v>30</v>
      </c>
      <c r="AH71" s="15">
        <v>30</v>
      </c>
      <c r="AI71" s="15"/>
      <c r="AJ71" s="15"/>
      <c r="AK71" s="15"/>
      <c r="AL71" s="15"/>
      <c r="AM71" s="18">
        <v>629.1</v>
      </c>
      <c r="AN71" s="18">
        <v>629.1</v>
      </c>
      <c r="AO71" s="8">
        <f t="shared" si="0"/>
        <v>100</v>
      </c>
      <c r="AP71" s="4">
        <v>629.1</v>
      </c>
      <c r="AQ71" s="4"/>
      <c r="AR71" s="4"/>
      <c r="AS71" s="4"/>
      <c r="AT71" s="4">
        <v>619.79999999999995</v>
      </c>
      <c r="AU71" s="4">
        <v>619.79999999999995</v>
      </c>
      <c r="AV71" s="4"/>
      <c r="AW71" s="4"/>
      <c r="AX71" s="4"/>
      <c r="AY71" s="4"/>
      <c r="AZ71" s="4">
        <v>37.1</v>
      </c>
      <c r="BA71" s="4">
        <v>37.1</v>
      </c>
      <c r="BB71" s="4"/>
      <c r="BC71" s="4"/>
      <c r="BD71" s="4"/>
      <c r="BE71" s="4"/>
      <c r="BF71" s="4">
        <v>679.8</v>
      </c>
      <c r="BG71" s="4"/>
      <c r="BH71" s="4"/>
      <c r="BI71" s="4"/>
      <c r="BJ71" s="1"/>
    </row>
    <row r="72" spans="1:62" ht="47.25" x14ac:dyDescent="0.25">
      <c r="A72" s="16" t="s">
        <v>113</v>
      </c>
      <c r="B72" s="17" t="s">
        <v>27</v>
      </c>
      <c r="C72" s="17" t="s">
        <v>110</v>
      </c>
      <c r="D72" s="17" t="s">
        <v>32</v>
      </c>
      <c r="E72" s="17" t="s">
        <v>114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7"/>
      <c r="U72" s="12"/>
      <c r="V72" s="13"/>
      <c r="W72" s="13"/>
      <c r="X72" s="13"/>
      <c r="Y72" s="13"/>
      <c r="Z72" s="14"/>
      <c r="AA72" s="15">
        <v>599.1</v>
      </c>
      <c r="AB72" s="15">
        <v>599.1</v>
      </c>
      <c r="AC72" s="15"/>
      <c r="AD72" s="15"/>
      <c r="AE72" s="15"/>
      <c r="AF72" s="15"/>
      <c r="AG72" s="15">
        <v>30</v>
      </c>
      <c r="AH72" s="15">
        <v>30</v>
      </c>
      <c r="AI72" s="15"/>
      <c r="AJ72" s="15"/>
      <c r="AK72" s="15"/>
      <c r="AL72" s="15"/>
      <c r="AM72" s="18">
        <v>629.1</v>
      </c>
      <c r="AN72" s="18">
        <v>629.1</v>
      </c>
      <c r="AO72" s="8">
        <f t="shared" si="0"/>
        <v>100</v>
      </c>
      <c r="AP72" s="4">
        <v>629.1</v>
      </c>
      <c r="AQ72" s="4"/>
      <c r="AR72" s="4"/>
      <c r="AS72" s="4"/>
      <c r="AT72" s="4">
        <v>619.79999999999995</v>
      </c>
      <c r="AU72" s="4">
        <v>619.79999999999995</v>
      </c>
      <c r="AV72" s="4"/>
      <c r="AW72" s="4"/>
      <c r="AX72" s="4"/>
      <c r="AY72" s="4"/>
      <c r="AZ72" s="4">
        <v>37.1</v>
      </c>
      <c r="BA72" s="4">
        <v>37.1</v>
      </c>
      <c r="BB72" s="4"/>
      <c r="BC72" s="4"/>
      <c r="BD72" s="4"/>
      <c r="BE72" s="4"/>
      <c r="BF72" s="4">
        <v>679.8</v>
      </c>
      <c r="BG72" s="4"/>
      <c r="BH72" s="4"/>
      <c r="BI72" s="4"/>
      <c r="BJ72" s="1"/>
    </row>
    <row r="73" spans="1:62" ht="141.75" x14ac:dyDescent="0.25">
      <c r="A73" s="22" t="s">
        <v>115</v>
      </c>
      <c r="B73" s="20" t="s">
        <v>27</v>
      </c>
      <c r="C73" s="20" t="s">
        <v>110</v>
      </c>
      <c r="D73" s="20" t="s">
        <v>32</v>
      </c>
      <c r="E73" s="20" t="s">
        <v>114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0" t="s">
        <v>41</v>
      </c>
      <c r="U73" s="12"/>
      <c r="V73" s="13"/>
      <c r="W73" s="13"/>
      <c r="X73" s="13"/>
      <c r="Y73" s="13"/>
      <c r="Z73" s="14"/>
      <c r="AA73" s="15">
        <v>599.1</v>
      </c>
      <c r="AB73" s="15">
        <v>599.1</v>
      </c>
      <c r="AC73" s="15"/>
      <c r="AD73" s="15"/>
      <c r="AE73" s="15"/>
      <c r="AF73" s="15"/>
      <c r="AG73" s="15">
        <v>30</v>
      </c>
      <c r="AH73" s="15">
        <v>30</v>
      </c>
      <c r="AI73" s="15"/>
      <c r="AJ73" s="15"/>
      <c r="AK73" s="15"/>
      <c r="AL73" s="15"/>
      <c r="AM73" s="21">
        <v>629.1</v>
      </c>
      <c r="AN73" s="21">
        <v>629.1</v>
      </c>
      <c r="AO73" s="8">
        <f t="shared" si="0"/>
        <v>100</v>
      </c>
      <c r="AP73" s="4">
        <v>629.1</v>
      </c>
      <c r="AQ73" s="4"/>
      <c r="AR73" s="4"/>
      <c r="AS73" s="4"/>
      <c r="AT73" s="4">
        <v>619.79999999999995</v>
      </c>
      <c r="AU73" s="4">
        <v>619.79999999999995</v>
      </c>
      <c r="AV73" s="4"/>
      <c r="AW73" s="4"/>
      <c r="AX73" s="4"/>
      <c r="AY73" s="4"/>
      <c r="AZ73" s="4">
        <v>37.1</v>
      </c>
      <c r="BA73" s="4">
        <v>37.1</v>
      </c>
      <c r="BB73" s="4"/>
      <c r="BC73" s="4"/>
      <c r="BD73" s="4"/>
      <c r="BE73" s="4"/>
      <c r="BF73" s="4">
        <v>679.8</v>
      </c>
      <c r="BG73" s="4"/>
      <c r="BH73" s="4"/>
      <c r="BI73" s="4"/>
      <c r="BJ73" s="1"/>
    </row>
    <row r="74" spans="1:62" ht="15.75" x14ac:dyDescent="0.25">
      <c r="A74" s="9" t="s">
        <v>116</v>
      </c>
      <c r="B74" s="10" t="s">
        <v>27</v>
      </c>
      <c r="C74" s="10" t="s">
        <v>42</v>
      </c>
      <c r="D74" s="10" t="s">
        <v>30</v>
      </c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0"/>
      <c r="U74" s="12"/>
      <c r="V74" s="13"/>
      <c r="W74" s="13"/>
      <c r="X74" s="13"/>
      <c r="Y74" s="13"/>
      <c r="Z74" s="14"/>
      <c r="AA74" s="15">
        <v>14100</v>
      </c>
      <c r="AB74" s="15"/>
      <c r="AC74" s="15">
        <v>3592.4</v>
      </c>
      <c r="AD74" s="15"/>
      <c r="AE74" s="15">
        <v>10507.6</v>
      </c>
      <c r="AF74" s="15"/>
      <c r="AG74" s="15">
        <v>22729.8</v>
      </c>
      <c r="AH74" s="15"/>
      <c r="AI74" s="15">
        <v>1717</v>
      </c>
      <c r="AJ74" s="15"/>
      <c r="AK74" s="15">
        <v>20982.7</v>
      </c>
      <c r="AL74" s="15"/>
      <c r="AM74" s="8">
        <f>AM75+AM96</f>
        <v>36829.9</v>
      </c>
      <c r="AN74" s="8">
        <f>AN75+AN96</f>
        <v>36298.6</v>
      </c>
      <c r="AO74" s="8">
        <f t="shared" si="0"/>
        <v>98.557422094548173</v>
      </c>
      <c r="AP74" s="4"/>
      <c r="AQ74" s="4">
        <v>5309.4</v>
      </c>
      <c r="AR74" s="4"/>
      <c r="AS74" s="4"/>
      <c r="AT74" s="4">
        <v>9280</v>
      </c>
      <c r="AU74" s="4"/>
      <c r="AV74" s="4"/>
      <c r="AW74" s="4"/>
      <c r="AX74" s="4">
        <v>9280</v>
      </c>
      <c r="AY74" s="4"/>
      <c r="AZ74" s="4"/>
      <c r="BA74" s="4"/>
      <c r="BB74" s="4"/>
      <c r="BC74" s="4"/>
      <c r="BD74" s="4"/>
      <c r="BE74" s="4"/>
      <c r="BF74" s="4"/>
      <c r="BG74" s="4">
        <v>4922.7</v>
      </c>
      <c r="BH74" s="4"/>
      <c r="BI74" s="4"/>
      <c r="BJ74" s="1"/>
    </row>
    <row r="75" spans="1:62" ht="31.5" x14ac:dyDescent="0.25">
      <c r="A75" s="9" t="s">
        <v>118</v>
      </c>
      <c r="B75" s="10" t="s">
        <v>27</v>
      </c>
      <c r="C75" s="10" t="s">
        <v>42</v>
      </c>
      <c r="D75" s="10" t="s">
        <v>117</v>
      </c>
      <c r="E75" s="1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0"/>
      <c r="U75" s="12"/>
      <c r="V75" s="13"/>
      <c r="W75" s="13"/>
      <c r="X75" s="13"/>
      <c r="Y75" s="13"/>
      <c r="Z75" s="14"/>
      <c r="AA75" s="15">
        <v>13500</v>
      </c>
      <c r="AB75" s="15"/>
      <c r="AC75" s="15">
        <v>3592.4</v>
      </c>
      <c r="AD75" s="15"/>
      <c r="AE75" s="15">
        <v>9907.6</v>
      </c>
      <c r="AF75" s="15"/>
      <c r="AG75" s="15">
        <v>22630.799999999999</v>
      </c>
      <c r="AH75" s="15"/>
      <c r="AI75" s="15">
        <v>1717</v>
      </c>
      <c r="AJ75" s="15"/>
      <c r="AK75" s="15">
        <v>20883.7</v>
      </c>
      <c r="AL75" s="15"/>
      <c r="AM75" s="8">
        <f>AM76</f>
        <v>36130.9</v>
      </c>
      <c r="AN75" s="8">
        <f>AN76</f>
        <v>35599.599999999999</v>
      </c>
      <c r="AO75" s="8">
        <f t="shared" si="0"/>
        <v>98.529513518899321</v>
      </c>
      <c r="AP75" s="4"/>
      <c r="AQ75" s="4">
        <v>5309.4</v>
      </c>
      <c r="AR75" s="4"/>
      <c r="AS75" s="4"/>
      <c r="AT75" s="4">
        <v>8680</v>
      </c>
      <c r="AU75" s="4"/>
      <c r="AV75" s="4"/>
      <c r="AW75" s="4"/>
      <c r="AX75" s="4">
        <v>8680</v>
      </c>
      <c r="AY75" s="4"/>
      <c r="AZ75" s="4"/>
      <c r="BA75" s="4"/>
      <c r="BB75" s="4"/>
      <c r="BC75" s="4"/>
      <c r="BD75" s="4"/>
      <c r="BE75" s="4"/>
      <c r="BF75" s="4"/>
      <c r="BG75" s="4">
        <v>4922.7</v>
      </c>
      <c r="BH75" s="4"/>
      <c r="BI75" s="4"/>
      <c r="BJ75" s="1"/>
    </row>
    <row r="76" spans="1:62" ht="15.75" x14ac:dyDescent="0.25">
      <c r="A76" s="16" t="s">
        <v>99</v>
      </c>
      <c r="B76" s="17" t="s">
        <v>27</v>
      </c>
      <c r="C76" s="17" t="s">
        <v>42</v>
      </c>
      <c r="D76" s="17" t="s">
        <v>117</v>
      </c>
      <c r="E76" s="17" t="s">
        <v>100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7"/>
      <c r="U76" s="12"/>
      <c r="V76" s="13"/>
      <c r="W76" s="13"/>
      <c r="X76" s="13"/>
      <c r="Y76" s="13"/>
      <c r="Z76" s="14"/>
      <c r="AA76" s="15">
        <v>13500</v>
      </c>
      <c r="AB76" s="15"/>
      <c r="AC76" s="15">
        <v>3592.4</v>
      </c>
      <c r="AD76" s="15"/>
      <c r="AE76" s="15">
        <v>9907.6</v>
      </c>
      <c r="AF76" s="15"/>
      <c r="AG76" s="15">
        <v>22630.799999999999</v>
      </c>
      <c r="AH76" s="15"/>
      <c r="AI76" s="15">
        <v>1717</v>
      </c>
      <c r="AJ76" s="15"/>
      <c r="AK76" s="15">
        <v>20883.7</v>
      </c>
      <c r="AL76" s="15"/>
      <c r="AM76" s="18">
        <f>AM77</f>
        <v>36130.9</v>
      </c>
      <c r="AN76" s="18">
        <f>AN77</f>
        <v>35599.599999999999</v>
      </c>
      <c r="AO76" s="8">
        <f t="shared" si="0"/>
        <v>98.529513518899321</v>
      </c>
      <c r="AP76" s="4"/>
      <c r="AQ76" s="4">
        <v>5309.4</v>
      </c>
      <c r="AR76" s="4"/>
      <c r="AS76" s="4"/>
      <c r="AT76" s="4">
        <v>8680</v>
      </c>
      <c r="AU76" s="4"/>
      <c r="AV76" s="4"/>
      <c r="AW76" s="4"/>
      <c r="AX76" s="4">
        <v>8680</v>
      </c>
      <c r="AY76" s="4"/>
      <c r="AZ76" s="4"/>
      <c r="BA76" s="4"/>
      <c r="BB76" s="4"/>
      <c r="BC76" s="4"/>
      <c r="BD76" s="4"/>
      <c r="BE76" s="4"/>
      <c r="BF76" s="4"/>
      <c r="BG76" s="4">
        <v>4922.7</v>
      </c>
      <c r="BH76" s="4"/>
      <c r="BI76" s="4"/>
      <c r="BJ76" s="1"/>
    </row>
    <row r="77" spans="1:62" ht="94.5" x14ac:dyDescent="0.25">
      <c r="A77" s="16" t="s">
        <v>101</v>
      </c>
      <c r="B77" s="17" t="s">
        <v>27</v>
      </c>
      <c r="C77" s="17" t="s">
        <v>42</v>
      </c>
      <c r="D77" s="17" t="s">
        <v>117</v>
      </c>
      <c r="E77" s="17" t="s">
        <v>102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7"/>
      <c r="U77" s="12"/>
      <c r="V77" s="13"/>
      <c r="W77" s="13"/>
      <c r="X77" s="13"/>
      <c r="Y77" s="13"/>
      <c r="Z77" s="14"/>
      <c r="AA77" s="15">
        <v>13500</v>
      </c>
      <c r="AB77" s="15"/>
      <c r="AC77" s="15">
        <v>3592.4</v>
      </c>
      <c r="AD77" s="15"/>
      <c r="AE77" s="15">
        <v>9907.6</v>
      </c>
      <c r="AF77" s="15"/>
      <c r="AG77" s="15">
        <v>22630.799999999999</v>
      </c>
      <c r="AH77" s="15"/>
      <c r="AI77" s="15">
        <v>1717</v>
      </c>
      <c r="AJ77" s="15"/>
      <c r="AK77" s="15">
        <v>20883.7</v>
      </c>
      <c r="AL77" s="15"/>
      <c r="AM77" s="18">
        <v>36130.9</v>
      </c>
      <c r="AN77" s="18">
        <v>35599.599999999999</v>
      </c>
      <c r="AO77" s="8">
        <f t="shared" ref="AO77:AO140" si="1">AN77/AM77%</f>
        <v>98.529513518899321</v>
      </c>
      <c r="AP77" s="4"/>
      <c r="AQ77" s="4">
        <v>5309.4</v>
      </c>
      <c r="AR77" s="4"/>
      <c r="AS77" s="4"/>
      <c r="AT77" s="4">
        <v>8680</v>
      </c>
      <c r="AU77" s="4"/>
      <c r="AV77" s="4"/>
      <c r="AW77" s="4"/>
      <c r="AX77" s="4">
        <v>8680</v>
      </c>
      <c r="AY77" s="4"/>
      <c r="AZ77" s="4"/>
      <c r="BA77" s="4"/>
      <c r="BB77" s="4"/>
      <c r="BC77" s="4"/>
      <c r="BD77" s="4"/>
      <c r="BE77" s="4"/>
      <c r="BF77" s="4"/>
      <c r="BG77" s="4">
        <v>4922.7</v>
      </c>
      <c r="BH77" s="4"/>
      <c r="BI77" s="4"/>
      <c r="BJ77" s="1"/>
    </row>
    <row r="78" spans="1:62" ht="15.75" x14ac:dyDescent="0.25">
      <c r="A78" s="16" t="s">
        <v>103</v>
      </c>
      <c r="B78" s="17" t="s">
        <v>27</v>
      </c>
      <c r="C78" s="17" t="s">
        <v>42</v>
      </c>
      <c r="D78" s="17" t="s">
        <v>117</v>
      </c>
      <c r="E78" s="17" t="s">
        <v>104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7"/>
      <c r="U78" s="12"/>
      <c r="V78" s="13"/>
      <c r="W78" s="13"/>
      <c r="X78" s="13"/>
      <c r="Y78" s="13"/>
      <c r="Z78" s="14"/>
      <c r="AA78" s="15">
        <v>13500</v>
      </c>
      <c r="AB78" s="15"/>
      <c r="AC78" s="15">
        <v>3592.4</v>
      </c>
      <c r="AD78" s="15"/>
      <c r="AE78" s="15">
        <v>9907.6</v>
      </c>
      <c r="AF78" s="15"/>
      <c r="AG78" s="15">
        <v>20221.8</v>
      </c>
      <c r="AH78" s="15"/>
      <c r="AI78" s="15">
        <v>-451.1</v>
      </c>
      <c r="AJ78" s="15"/>
      <c r="AK78" s="15">
        <v>20642.8</v>
      </c>
      <c r="AL78" s="15"/>
      <c r="AM78" s="18">
        <f>AM79</f>
        <v>33721.800000000003</v>
      </c>
      <c r="AN78" s="18">
        <f>AN79</f>
        <v>33661.800000000003</v>
      </c>
      <c r="AO78" s="8">
        <f t="shared" si="1"/>
        <v>99.822073554792453</v>
      </c>
      <c r="AP78" s="4"/>
      <c r="AQ78" s="4">
        <v>3141.3</v>
      </c>
      <c r="AR78" s="4"/>
      <c r="AS78" s="4"/>
      <c r="AT78" s="4">
        <v>8680</v>
      </c>
      <c r="AU78" s="4"/>
      <c r="AV78" s="4"/>
      <c r="AW78" s="4"/>
      <c r="AX78" s="4">
        <v>8680</v>
      </c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"/>
    </row>
    <row r="79" spans="1:62" ht="63" x14ac:dyDescent="0.25">
      <c r="A79" s="16" t="s">
        <v>119</v>
      </c>
      <c r="B79" s="17" t="s">
        <v>27</v>
      </c>
      <c r="C79" s="17" t="s">
        <v>42</v>
      </c>
      <c r="D79" s="17" t="s">
        <v>117</v>
      </c>
      <c r="E79" s="17" t="s">
        <v>120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7"/>
      <c r="U79" s="12"/>
      <c r="V79" s="13"/>
      <c r="W79" s="13"/>
      <c r="X79" s="13"/>
      <c r="Y79" s="13"/>
      <c r="Z79" s="14"/>
      <c r="AA79" s="15">
        <v>13500</v>
      </c>
      <c r="AB79" s="15"/>
      <c r="AC79" s="15">
        <v>3592.4</v>
      </c>
      <c r="AD79" s="15"/>
      <c r="AE79" s="15">
        <v>9907.6</v>
      </c>
      <c r="AF79" s="15"/>
      <c r="AG79" s="15">
        <v>20221.8</v>
      </c>
      <c r="AH79" s="15"/>
      <c r="AI79" s="15">
        <v>-451.1</v>
      </c>
      <c r="AJ79" s="15"/>
      <c r="AK79" s="15">
        <v>20642.8</v>
      </c>
      <c r="AL79" s="15"/>
      <c r="AM79" s="18">
        <f>AM80+AM82+AM84+AM86+AM88+AM90</f>
        <v>33721.800000000003</v>
      </c>
      <c r="AN79" s="18">
        <f>AN80+AN82+AN84+AN86+AN88+AN90</f>
        <v>33661.800000000003</v>
      </c>
      <c r="AO79" s="8">
        <f t="shared" si="1"/>
        <v>99.822073554792453</v>
      </c>
      <c r="AP79" s="4"/>
      <c r="AQ79" s="4">
        <v>3141.3</v>
      </c>
      <c r="AR79" s="4"/>
      <c r="AS79" s="4"/>
      <c r="AT79" s="4">
        <v>8680</v>
      </c>
      <c r="AU79" s="4"/>
      <c r="AV79" s="4"/>
      <c r="AW79" s="4"/>
      <c r="AX79" s="4">
        <v>8680</v>
      </c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1"/>
    </row>
    <row r="80" spans="1:62" ht="31.5" x14ac:dyDescent="0.25">
      <c r="A80" s="16" t="s">
        <v>121</v>
      </c>
      <c r="B80" s="17" t="s">
        <v>27</v>
      </c>
      <c r="C80" s="17" t="s">
        <v>42</v>
      </c>
      <c r="D80" s="17" t="s">
        <v>117</v>
      </c>
      <c r="E80" s="17" t="s">
        <v>122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7"/>
      <c r="U80" s="12"/>
      <c r="V80" s="13"/>
      <c r="W80" s="13"/>
      <c r="X80" s="13"/>
      <c r="Y80" s="13"/>
      <c r="Z80" s="14"/>
      <c r="AA80" s="15">
        <v>2969.9</v>
      </c>
      <c r="AB80" s="15"/>
      <c r="AC80" s="15"/>
      <c r="AD80" s="15"/>
      <c r="AE80" s="15">
        <v>2969.9</v>
      </c>
      <c r="AF80" s="15"/>
      <c r="AG80" s="15">
        <v>2656.4</v>
      </c>
      <c r="AH80" s="15"/>
      <c r="AI80" s="15"/>
      <c r="AJ80" s="15"/>
      <c r="AK80" s="15">
        <v>2656.4</v>
      </c>
      <c r="AL80" s="15"/>
      <c r="AM80" s="18">
        <f>AM81</f>
        <v>5626.3</v>
      </c>
      <c r="AN80" s="18">
        <f>AN81</f>
        <v>5566.3</v>
      </c>
      <c r="AO80" s="8">
        <f t="shared" si="1"/>
        <v>98.933579794891841</v>
      </c>
      <c r="AP80" s="4"/>
      <c r="AQ80" s="4"/>
      <c r="AR80" s="4"/>
      <c r="AS80" s="4"/>
      <c r="AT80" s="4">
        <v>8680</v>
      </c>
      <c r="AU80" s="4"/>
      <c r="AV80" s="4"/>
      <c r="AW80" s="4"/>
      <c r="AX80" s="4">
        <v>8680</v>
      </c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1"/>
    </row>
    <row r="81" spans="1:62" ht="63" x14ac:dyDescent="0.25">
      <c r="A81" s="19" t="s">
        <v>123</v>
      </c>
      <c r="B81" s="20" t="s">
        <v>27</v>
      </c>
      <c r="C81" s="20" t="s">
        <v>42</v>
      </c>
      <c r="D81" s="20" t="s">
        <v>117</v>
      </c>
      <c r="E81" s="20" t="s">
        <v>122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20" t="s">
        <v>50</v>
      </c>
      <c r="U81" s="12"/>
      <c r="V81" s="13"/>
      <c r="W81" s="13"/>
      <c r="X81" s="13"/>
      <c r="Y81" s="13"/>
      <c r="Z81" s="14"/>
      <c r="AA81" s="15">
        <v>2969.9</v>
      </c>
      <c r="AB81" s="15"/>
      <c r="AC81" s="15"/>
      <c r="AD81" s="15"/>
      <c r="AE81" s="15">
        <v>2969.9</v>
      </c>
      <c r="AF81" s="15"/>
      <c r="AG81" s="15">
        <v>2656.4</v>
      </c>
      <c r="AH81" s="15"/>
      <c r="AI81" s="15"/>
      <c r="AJ81" s="15"/>
      <c r="AK81" s="15">
        <v>2656.4</v>
      </c>
      <c r="AL81" s="15"/>
      <c r="AM81" s="21">
        <v>5626.3</v>
      </c>
      <c r="AN81" s="21">
        <v>5566.3</v>
      </c>
      <c r="AO81" s="8">
        <f t="shared" si="1"/>
        <v>98.933579794891841</v>
      </c>
      <c r="AP81" s="4"/>
      <c r="AQ81" s="4"/>
      <c r="AR81" s="4"/>
      <c r="AS81" s="4"/>
      <c r="AT81" s="4">
        <v>8680</v>
      </c>
      <c r="AU81" s="4"/>
      <c r="AV81" s="4"/>
      <c r="AW81" s="4"/>
      <c r="AX81" s="4">
        <v>8680</v>
      </c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1"/>
    </row>
    <row r="82" spans="1:62" ht="63" x14ac:dyDescent="0.25">
      <c r="A82" s="16" t="s">
        <v>124</v>
      </c>
      <c r="B82" s="17" t="s">
        <v>27</v>
      </c>
      <c r="C82" s="17" t="s">
        <v>42</v>
      </c>
      <c r="D82" s="17" t="s">
        <v>117</v>
      </c>
      <c r="E82" s="17" t="s">
        <v>125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7"/>
      <c r="U82" s="12"/>
      <c r="V82" s="13"/>
      <c r="W82" s="13"/>
      <c r="X82" s="13"/>
      <c r="Y82" s="13"/>
      <c r="Z82" s="14"/>
      <c r="AA82" s="15">
        <v>232.7</v>
      </c>
      <c r="AB82" s="15"/>
      <c r="AC82" s="15"/>
      <c r="AD82" s="15"/>
      <c r="AE82" s="15">
        <v>232.7</v>
      </c>
      <c r="AF82" s="15"/>
      <c r="AG82" s="15">
        <v>316.89999999999998</v>
      </c>
      <c r="AH82" s="15"/>
      <c r="AI82" s="15"/>
      <c r="AJ82" s="15"/>
      <c r="AK82" s="15">
        <v>316.89999999999998</v>
      </c>
      <c r="AL82" s="15"/>
      <c r="AM82" s="18">
        <f>AM83</f>
        <v>549.6</v>
      </c>
      <c r="AN82" s="18">
        <f>AN83</f>
        <v>549.6</v>
      </c>
      <c r="AO82" s="8">
        <f t="shared" si="1"/>
        <v>100</v>
      </c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1"/>
    </row>
    <row r="83" spans="1:62" ht="126" x14ac:dyDescent="0.25">
      <c r="A83" s="19" t="s">
        <v>126</v>
      </c>
      <c r="B83" s="20" t="s">
        <v>27</v>
      </c>
      <c r="C83" s="20" t="s">
        <v>42</v>
      </c>
      <c r="D83" s="20" t="s">
        <v>117</v>
      </c>
      <c r="E83" s="20" t="s">
        <v>125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20" t="s">
        <v>50</v>
      </c>
      <c r="U83" s="12"/>
      <c r="V83" s="13"/>
      <c r="W83" s="13"/>
      <c r="X83" s="13"/>
      <c r="Y83" s="13"/>
      <c r="Z83" s="14"/>
      <c r="AA83" s="15">
        <v>232.7</v>
      </c>
      <c r="AB83" s="15"/>
      <c r="AC83" s="15"/>
      <c r="AD83" s="15"/>
      <c r="AE83" s="15">
        <v>232.7</v>
      </c>
      <c r="AF83" s="15"/>
      <c r="AG83" s="15">
        <v>316.89999999999998</v>
      </c>
      <c r="AH83" s="15"/>
      <c r="AI83" s="15"/>
      <c r="AJ83" s="15"/>
      <c r="AK83" s="15">
        <v>316.89999999999998</v>
      </c>
      <c r="AL83" s="15"/>
      <c r="AM83" s="21">
        <v>549.6</v>
      </c>
      <c r="AN83" s="21">
        <v>549.6</v>
      </c>
      <c r="AO83" s="8">
        <f t="shared" si="1"/>
        <v>100</v>
      </c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1"/>
    </row>
    <row r="84" spans="1:62" ht="47.25" x14ac:dyDescent="0.25">
      <c r="A84" s="16" t="s">
        <v>127</v>
      </c>
      <c r="B84" s="17" t="s">
        <v>27</v>
      </c>
      <c r="C84" s="17" t="s">
        <v>42</v>
      </c>
      <c r="D84" s="17" t="s">
        <v>117</v>
      </c>
      <c r="E84" s="17" t="s">
        <v>128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7"/>
      <c r="U84" s="12"/>
      <c r="V84" s="13"/>
      <c r="W84" s="13"/>
      <c r="X84" s="13"/>
      <c r="Y84" s="13"/>
      <c r="Z84" s="14"/>
      <c r="AA84" s="15"/>
      <c r="AB84" s="15"/>
      <c r="AC84" s="15"/>
      <c r="AD84" s="15"/>
      <c r="AE84" s="15"/>
      <c r="AF84" s="15"/>
      <c r="AG84" s="15">
        <v>19554.3</v>
      </c>
      <c r="AH84" s="15"/>
      <c r="AI84" s="15"/>
      <c r="AJ84" s="15"/>
      <c r="AK84" s="15">
        <v>19524.2</v>
      </c>
      <c r="AL84" s="15"/>
      <c r="AM84" s="18">
        <f>AM85</f>
        <v>19554.3</v>
      </c>
      <c r="AN84" s="18">
        <f>AN85</f>
        <v>19554.3</v>
      </c>
      <c r="AO84" s="8">
        <f t="shared" si="1"/>
        <v>100</v>
      </c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1"/>
    </row>
    <row r="85" spans="1:62" ht="78.75" x14ac:dyDescent="0.25">
      <c r="A85" s="19" t="s">
        <v>129</v>
      </c>
      <c r="B85" s="20" t="s">
        <v>27</v>
      </c>
      <c r="C85" s="20" t="s">
        <v>42</v>
      </c>
      <c r="D85" s="20" t="s">
        <v>117</v>
      </c>
      <c r="E85" s="20" t="s">
        <v>128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20" t="s">
        <v>50</v>
      </c>
      <c r="U85" s="12"/>
      <c r="V85" s="13"/>
      <c r="W85" s="13"/>
      <c r="X85" s="13"/>
      <c r="Y85" s="13"/>
      <c r="Z85" s="14"/>
      <c r="AA85" s="15"/>
      <c r="AB85" s="15"/>
      <c r="AC85" s="15"/>
      <c r="AD85" s="15"/>
      <c r="AE85" s="15"/>
      <c r="AF85" s="15"/>
      <c r="AG85" s="15">
        <v>19554.3</v>
      </c>
      <c r="AH85" s="15"/>
      <c r="AI85" s="15"/>
      <c r="AJ85" s="15"/>
      <c r="AK85" s="15">
        <v>19524.2</v>
      </c>
      <c r="AL85" s="15"/>
      <c r="AM85" s="21">
        <v>19554.3</v>
      </c>
      <c r="AN85" s="21">
        <v>19554.3</v>
      </c>
      <c r="AO85" s="8">
        <f t="shared" si="1"/>
        <v>100</v>
      </c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1"/>
    </row>
    <row r="86" spans="1:62" ht="126" x14ac:dyDescent="0.25">
      <c r="A86" s="23" t="s">
        <v>130</v>
      </c>
      <c r="B86" s="17" t="s">
        <v>27</v>
      </c>
      <c r="C86" s="17" t="s">
        <v>42</v>
      </c>
      <c r="D86" s="17" t="s">
        <v>117</v>
      </c>
      <c r="E86" s="17" t="s">
        <v>131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7"/>
      <c r="U86" s="12"/>
      <c r="V86" s="13"/>
      <c r="W86" s="13"/>
      <c r="X86" s="13"/>
      <c r="Y86" s="13"/>
      <c r="Z86" s="14"/>
      <c r="AA86" s="15">
        <v>5368.6</v>
      </c>
      <c r="AB86" s="15"/>
      <c r="AC86" s="15">
        <v>1050.4000000000001</v>
      </c>
      <c r="AD86" s="15"/>
      <c r="AE86" s="15">
        <v>4318.2</v>
      </c>
      <c r="AF86" s="15"/>
      <c r="AG86" s="15">
        <v>-2305.8000000000002</v>
      </c>
      <c r="AH86" s="15"/>
      <c r="AI86" s="15">
        <v>-451.1</v>
      </c>
      <c r="AJ86" s="15"/>
      <c r="AK86" s="15">
        <v>-1854.7</v>
      </c>
      <c r="AL86" s="15"/>
      <c r="AM86" s="18">
        <f>AM87</f>
        <v>3062.8</v>
      </c>
      <c r="AN86" s="18">
        <f>AN87</f>
        <v>3062.8</v>
      </c>
      <c r="AO86" s="8">
        <f t="shared" si="1"/>
        <v>100</v>
      </c>
      <c r="AP86" s="4"/>
      <c r="AQ86" s="4">
        <v>599.29999999999995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1"/>
    </row>
    <row r="87" spans="1:62" ht="189" x14ac:dyDescent="0.25">
      <c r="A87" s="22" t="s">
        <v>132</v>
      </c>
      <c r="B87" s="20" t="s">
        <v>27</v>
      </c>
      <c r="C87" s="20" t="s">
        <v>42</v>
      </c>
      <c r="D87" s="20" t="s">
        <v>117</v>
      </c>
      <c r="E87" s="20" t="s">
        <v>131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0" t="s">
        <v>50</v>
      </c>
      <c r="U87" s="12"/>
      <c r="V87" s="13"/>
      <c r="W87" s="13"/>
      <c r="X87" s="13"/>
      <c r="Y87" s="13"/>
      <c r="Z87" s="14"/>
      <c r="AA87" s="15">
        <v>5368.6</v>
      </c>
      <c r="AB87" s="15"/>
      <c r="AC87" s="15">
        <v>1050.4000000000001</v>
      </c>
      <c r="AD87" s="15"/>
      <c r="AE87" s="15">
        <v>4318.2</v>
      </c>
      <c r="AF87" s="15"/>
      <c r="AG87" s="15">
        <v>-2305.8000000000002</v>
      </c>
      <c r="AH87" s="15"/>
      <c r="AI87" s="15">
        <v>-451.1</v>
      </c>
      <c r="AJ87" s="15"/>
      <c r="AK87" s="15">
        <v>-1854.7</v>
      </c>
      <c r="AL87" s="15"/>
      <c r="AM87" s="21">
        <v>3062.8</v>
      </c>
      <c r="AN87" s="21">
        <v>3062.8</v>
      </c>
      <c r="AO87" s="8">
        <f t="shared" si="1"/>
        <v>100</v>
      </c>
      <c r="AP87" s="4"/>
      <c r="AQ87" s="4">
        <v>599.29999999999995</v>
      </c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1"/>
    </row>
    <row r="88" spans="1:62" ht="141.75" x14ac:dyDescent="0.25">
      <c r="A88" s="23" t="s">
        <v>133</v>
      </c>
      <c r="B88" s="17" t="s">
        <v>27</v>
      </c>
      <c r="C88" s="17" t="s">
        <v>42</v>
      </c>
      <c r="D88" s="17" t="s">
        <v>117</v>
      </c>
      <c r="E88" s="17" t="s">
        <v>134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7"/>
      <c r="U88" s="12"/>
      <c r="V88" s="13"/>
      <c r="W88" s="13"/>
      <c r="X88" s="13"/>
      <c r="Y88" s="13"/>
      <c r="Z88" s="14"/>
      <c r="AA88" s="15">
        <v>3876.2</v>
      </c>
      <c r="AB88" s="15"/>
      <c r="AC88" s="15">
        <v>1542</v>
      </c>
      <c r="AD88" s="15"/>
      <c r="AE88" s="15">
        <v>2334.1999999999998</v>
      </c>
      <c r="AF88" s="15"/>
      <c r="AG88" s="15"/>
      <c r="AH88" s="15"/>
      <c r="AI88" s="15"/>
      <c r="AJ88" s="15"/>
      <c r="AK88" s="15"/>
      <c r="AL88" s="15"/>
      <c r="AM88" s="18">
        <f>AM89</f>
        <v>3876.2</v>
      </c>
      <c r="AN88" s="18">
        <f>AN89</f>
        <v>3876.2</v>
      </c>
      <c r="AO88" s="8">
        <f t="shared" si="1"/>
        <v>100</v>
      </c>
      <c r="AP88" s="4"/>
      <c r="AQ88" s="4">
        <v>1542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1"/>
    </row>
    <row r="89" spans="1:62" ht="189" x14ac:dyDescent="0.25">
      <c r="A89" s="22" t="s">
        <v>135</v>
      </c>
      <c r="B89" s="20" t="s">
        <v>27</v>
      </c>
      <c r="C89" s="20" t="s">
        <v>42</v>
      </c>
      <c r="D89" s="20" t="s">
        <v>117</v>
      </c>
      <c r="E89" s="20" t="s">
        <v>134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20" t="s">
        <v>50</v>
      </c>
      <c r="U89" s="12"/>
      <c r="V89" s="13"/>
      <c r="W89" s="13"/>
      <c r="X89" s="13"/>
      <c r="Y89" s="13"/>
      <c r="Z89" s="14"/>
      <c r="AA89" s="15">
        <v>3876.2</v>
      </c>
      <c r="AB89" s="15"/>
      <c r="AC89" s="15">
        <v>1542</v>
      </c>
      <c r="AD89" s="15"/>
      <c r="AE89" s="15">
        <v>2334.1999999999998</v>
      </c>
      <c r="AF89" s="15"/>
      <c r="AG89" s="15"/>
      <c r="AH89" s="15"/>
      <c r="AI89" s="15"/>
      <c r="AJ89" s="15"/>
      <c r="AK89" s="15"/>
      <c r="AL89" s="15"/>
      <c r="AM89" s="21">
        <v>3876.2</v>
      </c>
      <c r="AN89" s="21">
        <v>3876.2</v>
      </c>
      <c r="AO89" s="8">
        <f t="shared" si="1"/>
        <v>100</v>
      </c>
      <c r="AP89" s="4"/>
      <c r="AQ89" s="4">
        <v>1542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1"/>
    </row>
    <row r="90" spans="1:62" ht="47.25" x14ac:dyDescent="0.25">
      <c r="A90" s="16" t="s">
        <v>136</v>
      </c>
      <c r="B90" s="17" t="s">
        <v>27</v>
      </c>
      <c r="C90" s="17" t="s">
        <v>42</v>
      </c>
      <c r="D90" s="17" t="s">
        <v>117</v>
      </c>
      <c r="E90" s="17" t="s">
        <v>137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7"/>
      <c r="U90" s="12"/>
      <c r="V90" s="13"/>
      <c r="W90" s="13"/>
      <c r="X90" s="13"/>
      <c r="Y90" s="13"/>
      <c r="Z90" s="14"/>
      <c r="AA90" s="15">
        <v>1052.5999999999999</v>
      </c>
      <c r="AB90" s="15"/>
      <c r="AC90" s="15">
        <v>1000</v>
      </c>
      <c r="AD90" s="15"/>
      <c r="AE90" s="15">
        <v>52.6</v>
      </c>
      <c r="AF90" s="15"/>
      <c r="AG90" s="15"/>
      <c r="AH90" s="15"/>
      <c r="AI90" s="15"/>
      <c r="AJ90" s="15"/>
      <c r="AK90" s="15"/>
      <c r="AL90" s="15"/>
      <c r="AM90" s="18">
        <f>AM91</f>
        <v>1052.5999999999999</v>
      </c>
      <c r="AN90" s="18">
        <f>AN91</f>
        <v>1052.5999999999999</v>
      </c>
      <c r="AO90" s="8">
        <f t="shared" si="1"/>
        <v>100</v>
      </c>
      <c r="AP90" s="4"/>
      <c r="AQ90" s="4">
        <v>1000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1"/>
    </row>
    <row r="91" spans="1:62" ht="78.75" x14ac:dyDescent="0.25">
      <c r="A91" s="19" t="s">
        <v>138</v>
      </c>
      <c r="B91" s="20" t="s">
        <v>27</v>
      </c>
      <c r="C91" s="20" t="s">
        <v>42</v>
      </c>
      <c r="D91" s="20" t="s">
        <v>117</v>
      </c>
      <c r="E91" s="20" t="s">
        <v>137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20" t="s">
        <v>50</v>
      </c>
      <c r="U91" s="12"/>
      <c r="V91" s="13"/>
      <c r="W91" s="13"/>
      <c r="X91" s="13"/>
      <c r="Y91" s="13"/>
      <c r="Z91" s="14"/>
      <c r="AA91" s="15">
        <v>1052.5999999999999</v>
      </c>
      <c r="AB91" s="15"/>
      <c r="AC91" s="15">
        <v>1000</v>
      </c>
      <c r="AD91" s="15"/>
      <c r="AE91" s="15">
        <v>52.6</v>
      </c>
      <c r="AF91" s="15"/>
      <c r="AG91" s="15"/>
      <c r="AH91" s="15"/>
      <c r="AI91" s="15"/>
      <c r="AJ91" s="15"/>
      <c r="AK91" s="15"/>
      <c r="AL91" s="15"/>
      <c r="AM91" s="21">
        <v>1052.5999999999999</v>
      </c>
      <c r="AN91" s="21">
        <v>1052.5999999999999</v>
      </c>
      <c r="AO91" s="8">
        <f t="shared" si="1"/>
        <v>100</v>
      </c>
      <c r="AP91" s="4"/>
      <c r="AQ91" s="4">
        <v>1000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1"/>
    </row>
    <row r="92" spans="1:62" ht="31.5" x14ac:dyDescent="0.25">
      <c r="A92" s="16" t="s">
        <v>139</v>
      </c>
      <c r="B92" s="17" t="s">
        <v>27</v>
      </c>
      <c r="C92" s="17" t="s">
        <v>42</v>
      </c>
      <c r="D92" s="17" t="s">
        <v>117</v>
      </c>
      <c r="E92" s="17" t="s">
        <v>140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7"/>
      <c r="U92" s="12"/>
      <c r="V92" s="13"/>
      <c r="W92" s="13"/>
      <c r="X92" s="13"/>
      <c r="Y92" s="13"/>
      <c r="Z92" s="14"/>
      <c r="AA92" s="15"/>
      <c r="AB92" s="15"/>
      <c r="AC92" s="15"/>
      <c r="AD92" s="15"/>
      <c r="AE92" s="15"/>
      <c r="AF92" s="15"/>
      <c r="AG92" s="15">
        <v>2409</v>
      </c>
      <c r="AH92" s="15"/>
      <c r="AI92" s="15">
        <v>2168.1</v>
      </c>
      <c r="AJ92" s="15"/>
      <c r="AK92" s="15">
        <v>240.9</v>
      </c>
      <c r="AL92" s="15"/>
      <c r="AM92" s="18">
        <f t="shared" ref="AM92:AN94" si="2">AM93</f>
        <v>2409</v>
      </c>
      <c r="AN92" s="18">
        <f t="shared" si="2"/>
        <v>1937.7</v>
      </c>
      <c r="AO92" s="8">
        <f t="shared" si="1"/>
        <v>80.435865504358659</v>
      </c>
      <c r="AP92" s="4"/>
      <c r="AQ92" s="4">
        <v>2168.1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>
        <v>4922.7</v>
      </c>
      <c r="BH92" s="4"/>
      <c r="BI92" s="4"/>
      <c r="BJ92" s="1"/>
    </row>
    <row r="93" spans="1:62" ht="47.25" x14ac:dyDescent="0.25">
      <c r="A93" s="16" t="s">
        <v>141</v>
      </c>
      <c r="B93" s="17" t="s">
        <v>27</v>
      </c>
      <c r="C93" s="17" t="s">
        <v>42</v>
      </c>
      <c r="D93" s="17" t="s">
        <v>117</v>
      </c>
      <c r="E93" s="17" t="s">
        <v>142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7"/>
      <c r="U93" s="12"/>
      <c r="V93" s="13"/>
      <c r="W93" s="13"/>
      <c r="X93" s="13"/>
      <c r="Y93" s="13"/>
      <c r="Z93" s="14"/>
      <c r="AA93" s="15"/>
      <c r="AB93" s="15"/>
      <c r="AC93" s="15"/>
      <c r="AD93" s="15"/>
      <c r="AE93" s="15"/>
      <c r="AF93" s="15"/>
      <c r="AG93" s="15">
        <v>2409</v>
      </c>
      <c r="AH93" s="15"/>
      <c r="AI93" s="15">
        <v>2168.1</v>
      </c>
      <c r="AJ93" s="15"/>
      <c r="AK93" s="15">
        <v>240.9</v>
      </c>
      <c r="AL93" s="15"/>
      <c r="AM93" s="18">
        <f t="shared" si="2"/>
        <v>2409</v>
      </c>
      <c r="AN93" s="18">
        <f t="shared" si="2"/>
        <v>1937.7</v>
      </c>
      <c r="AO93" s="8">
        <f t="shared" si="1"/>
        <v>80.435865504358659</v>
      </c>
      <c r="AP93" s="4"/>
      <c r="AQ93" s="4">
        <v>2168.1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>
        <v>4922.7</v>
      </c>
      <c r="BH93" s="4"/>
      <c r="BI93" s="4"/>
      <c r="BJ93" s="1"/>
    </row>
    <row r="94" spans="1:62" ht="78.75" x14ac:dyDescent="0.25">
      <c r="A94" s="16" t="s">
        <v>143</v>
      </c>
      <c r="B94" s="17" t="s">
        <v>27</v>
      </c>
      <c r="C94" s="17" t="s">
        <v>42</v>
      </c>
      <c r="D94" s="17" t="s">
        <v>117</v>
      </c>
      <c r="E94" s="17" t="s">
        <v>144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7"/>
      <c r="U94" s="12"/>
      <c r="V94" s="13"/>
      <c r="W94" s="13"/>
      <c r="X94" s="13"/>
      <c r="Y94" s="13"/>
      <c r="Z94" s="14"/>
      <c r="AA94" s="15"/>
      <c r="AB94" s="15"/>
      <c r="AC94" s="15"/>
      <c r="AD94" s="15"/>
      <c r="AE94" s="15"/>
      <c r="AF94" s="15"/>
      <c r="AG94" s="15">
        <v>2409</v>
      </c>
      <c r="AH94" s="15"/>
      <c r="AI94" s="15">
        <v>2168.1</v>
      </c>
      <c r="AJ94" s="15"/>
      <c r="AK94" s="15">
        <v>240.9</v>
      </c>
      <c r="AL94" s="15"/>
      <c r="AM94" s="18">
        <f t="shared" si="2"/>
        <v>2409</v>
      </c>
      <c r="AN94" s="18">
        <f t="shared" si="2"/>
        <v>1937.7</v>
      </c>
      <c r="AO94" s="8">
        <f t="shared" si="1"/>
        <v>80.435865504358659</v>
      </c>
      <c r="AP94" s="4"/>
      <c r="AQ94" s="4">
        <v>2168.1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>
        <v>4922.7</v>
      </c>
      <c r="BH94" s="4"/>
      <c r="BI94" s="4"/>
      <c r="BJ94" s="1"/>
    </row>
    <row r="95" spans="1:62" ht="126" x14ac:dyDescent="0.25">
      <c r="A95" s="19" t="s">
        <v>145</v>
      </c>
      <c r="B95" s="20" t="s">
        <v>27</v>
      </c>
      <c r="C95" s="20" t="s">
        <v>42</v>
      </c>
      <c r="D95" s="20" t="s">
        <v>117</v>
      </c>
      <c r="E95" s="20" t="s">
        <v>144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0" t="s">
        <v>50</v>
      </c>
      <c r="U95" s="12"/>
      <c r="V95" s="13"/>
      <c r="W95" s="13"/>
      <c r="X95" s="13"/>
      <c r="Y95" s="13"/>
      <c r="Z95" s="14"/>
      <c r="AA95" s="15"/>
      <c r="AB95" s="15"/>
      <c r="AC95" s="15"/>
      <c r="AD95" s="15"/>
      <c r="AE95" s="15"/>
      <c r="AF95" s="15"/>
      <c r="AG95" s="15">
        <v>2409</v>
      </c>
      <c r="AH95" s="15"/>
      <c r="AI95" s="15">
        <v>2168.1</v>
      </c>
      <c r="AJ95" s="15"/>
      <c r="AK95" s="15">
        <v>240.9</v>
      </c>
      <c r="AL95" s="15"/>
      <c r="AM95" s="21">
        <v>2409</v>
      </c>
      <c r="AN95" s="21">
        <v>1937.7</v>
      </c>
      <c r="AO95" s="8">
        <f t="shared" si="1"/>
        <v>80.435865504358659</v>
      </c>
      <c r="AP95" s="4"/>
      <c r="AQ95" s="4">
        <v>2168.1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>
        <v>4922.7</v>
      </c>
      <c r="BH95" s="4"/>
      <c r="BI95" s="4"/>
      <c r="BJ95" s="1"/>
    </row>
    <row r="96" spans="1:62" ht="31.5" x14ac:dyDescent="0.25">
      <c r="A96" s="9" t="s">
        <v>147</v>
      </c>
      <c r="B96" s="10" t="s">
        <v>27</v>
      </c>
      <c r="C96" s="10" t="s">
        <v>42</v>
      </c>
      <c r="D96" s="10" t="s">
        <v>146</v>
      </c>
      <c r="E96" s="10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0"/>
      <c r="U96" s="12"/>
      <c r="V96" s="13"/>
      <c r="W96" s="13"/>
      <c r="X96" s="13"/>
      <c r="Y96" s="13"/>
      <c r="Z96" s="14"/>
      <c r="AA96" s="15">
        <v>600</v>
      </c>
      <c r="AB96" s="15"/>
      <c r="AC96" s="15"/>
      <c r="AD96" s="15"/>
      <c r="AE96" s="15">
        <v>600</v>
      </c>
      <c r="AF96" s="15"/>
      <c r="AG96" s="15">
        <v>99</v>
      </c>
      <c r="AH96" s="15"/>
      <c r="AI96" s="15"/>
      <c r="AJ96" s="15"/>
      <c r="AK96" s="15">
        <v>99</v>
      </c>
      <c r="AL96" s="15"/>
      <c r="AM96" s="8">
        <v>699</v>
      </c>
      <c r="AN96" s="8">
        <v>699</v>
      </c>
      <c r="AO96" s="8">
        <f t="shared" si="1"/>
        <v>100</v>
      </c>
      <c r="AP96" s="4"/>
      <c r="AQ96" s="4"/>
      <c r="AR96" s="4"/>
      <c r="AS96" s="4"/>
      <c r="AT96" s="4">
        <v>600</v>
      </c>
      <c r="AU96" s="4"/>
      <c r="AV96" s="4"/>
      <c r="AW96" s="4"/>
      <c r="AX96" s="4">
        <v>600</v>
      </c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1"/>
    </row>
    <row r="97" spans="1:62" ht="15.75" x14ac:dyDescent="0.25">
      <c r="A97" s="16" t="s">
        <v>99</v>
      </c>
      <c r="B97" s="17" t="s">
        <v>27</v>
      </c>
      <c r="C97" s="17" t="s">
        <v>42</v>
      </c>
      <c r="D97" s="17" t="s">
        <v>146</v>
      </c>
      <c r="E97" s="17" t="s">
        <v>100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7"/>
      <c r="U97" s="12"/>
      <c r="V97" s="13"/>
      <c r="W97" s="13"/>
      <c r="X97" s="13"/>
      <c r="Y97" s="13"/>
      <c r="Z97" s="14"/>
      <c r="AA97" s="15">
        <v>600</v>
      </c>
      <c r="AB97" s="15"/>
      <c r="AC97" s="15"/>
      <c r="AD97" s="15"/>
      <c r="AE97" s="15">
        <v>600</v>
      </c>
      <c r="AF97" s="15"/>
      <c r="AG97" s="15">
        <v>99</v>
      </c>
      <c r="AH97" s="15"/>
      <c r="AI97" s="15"/>
      <c r="AJ97" s="15"/>
      <c r="AK97" s="15">
        <v>99</v>
      </c>
      <c r="AL97" s="15"/>
      <c r="AM97" s="18">
        <v>699</v>
      </c>
      <c r="AN97" s="18">
        <v>699</v>
      </c>
      <c r="AO97" s="8">
        <f t="shared" si="1"/>
        <v>100</v>
      </c>
      <c r="AP97" s="4"/>
      <c r="AQ97" s="4"/>
      <c r="AR97" s="4"/>
      <c r="AS97" s="4"/>
      <c r="AT97" s="4">
        <v>600</v>
      </c>
      <c r="AU97" s="4"/>
      <c r="AV97" s="4"/>
      <c r="AW97" s="4"/>
      <c r="AX97" s="4">
        <v>600</v>
      </c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1"/>
    </row>
    <row r="98" spans="1:62" ht="94.5" x14ac:dyDescent="0.25">
      <c r="A98" s="16" t="s">
        <v>101</v>
      </c>
      <c r="B98" s="17" t="s">
        <v>27</v>
      </c>
      <c r="C98" s="17" t="s">
        <v>42</v>
      </c>
      <c r="D98" s="17" t="s">
        <v>146</v>
      </c>
      <c r="E98" s="17" t="s">
        <v>102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7"/>
      <c r="U98" s="12"/>
      <c r="V98" s="13"/>
      <c r="W98" s="13"/>
      <c r="X98" s="13"/>
      <c r="Y98" s="13"/>
      <c r="Z98" s="14"/>
      <c r="AA98" s="15">
        <v>600</v>
      </c>
      <c r="AB98" s="15"/>
      <c r="AC98" s="15"/>
      <c r="AD98" s="15"/>
      <c r="AE98" s="15">
        <v>600</v>
      </c>
      <c r="AF98" s="15"/>
      <c r="AG98" s="15">
        <v>99</v>
      </c>
      <c r="AH98" s="15"/>
      <c r="AI98" s="15"/>
      <c r="AJ98" s="15"/>
      <c r="AK98" s="15">
        <v>99</v>
      </c>
      <c r="AL98" s="15"/>
      <c r="AM98" s="18">
        <v>699</v>
      </c>
      <c r="AN98" s="18">
        <v>699</v>
      </c>
      <c r="AO98" s="8">
        <f t="shared" si="1"/>
        <v>100</v>
      </c>
      <c r="AP98" s="4"/>
      <c r="AQ98" s="4"/>
      <c r="AR98" s="4"/>
      <c r="AS98" s="4"/>
      <c r="AT98" s="4">
        <v>600</v>
      </c>
      <c r="AU98" s="4"/>
      <c r="AV98" s="4"/>
      <c r="AW98" s="4"/>
      <c r="AX98" s="4">
        <v>600</v>
      </c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1"/>
    </row>
    <row r="99" spans="1:62" ht="15.75" x14ac:dyDescent="0.25">
      <c r="A99" s="16" t="s">
        <v>103</v>
      </c>
      <c r="B99" s="17" t="s">
        <v>27</v>
      </c>
      <c r="C99" s="17" t="s">
        <v>42</v>
      </c>
      <c r="D99" s="17" t="s">
        <v>146</v>
      </c>
      <c r="E99" s="17" t="s">
        <v>104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7"/>
      <c r="U99" s="12"/>
      <c r="V99" s="13"/>
      <c r="W99" s="13"/>
      <c r="X99" s="13"/>
      <c r="Y99" s="13"/>
      <c r="Z99" s="14"/>
      <c r="AA99" s="15">
        <v>600</v>
      </c>
      <c r="AB99" s="15"/>
      <c r="AC99" s="15"/>
      <c r="AD99" s="15"/>
      <c r="AE99" s="15">
        <v>600</v>
      </c>
      <c r="AF99" s="15"/>
      <c r="AG99" s="15">
        <v>99</v>
      </c>
      <c r="AH99" s="15"/>
      <c r="AI99" s="15"/>
      <c r="AJ99" s="15"/>
      <c r="AK99" s="15">
        <v>99</v>
      </c>
      <c r="AL99" s="15"/>
      <c r="AM99" s="18">
        <v>699</v>
      </c>
      <c r="AN99" s="18">
        <v>699</v>
      </c>
      <c r="AO99" s="8">
        <f t="shared" si="1"/>
        <v>100</v>
      </c>
      <c r="AP99" s="4"/>
      <c r="AQ99" s="4"/>
      <c r="AR99" s="4"/>
      <c r="AS99" s="4"/>
      <c r="AT99" s="4">
        <v>600</v>
      </c>
      <c r="AU99" s="4"/>
      <c r="AV99" s="4"/>
      <c r="AW99" s="4"/>
      <c r="AX99" s="4">
        <v>600</v>
      </c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1"/>
    </row>
    <row r="100" spans="1:62" ht="47.25" x14ac:dyDescent="0.25">
      <c r="A100" s="16" t="s">
        <v>105</v>
      </c>
      <c r="B100" s="17" t="s">
        <v>27</v>
      </c>
      <c r="C100" s="17" t="s">
        <v>42</v>
      </c>
      <c r="D100" s="17" t="s">
        <v>146</v>
      </c>
      <c r="E100" s="17" t="s">
        <v>106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7"/>
      <c r="U100" s="12"/>
      <c r="V100" s="13"/>
      <c r="W100" s="13"/>
      <c r="X100" s="13"/>
      <c r="Y100" s="13"/>
      <c r="Z100" s="14"/>
      <c r="AA100" s="15">
        <v>600</v>
      </c>
      <c r="AB100" s="15"/>
      <c r="AC100" s="15"/>
      <c r="AD100" s="15"/>
      <c r="AE100" s="15">
        <v>600</v>
      </c>
      <c r="AF100" s="15"/>
      <c r="AG100" s="15">
        <v>99</v>
      </c>
      <c r="AH100" s="15"/>
      <c r="AI100" s="15"/>
      <c r="AJ100" s="15"/>
      <c r="AK100" s="15">
        <v>99</v>
      </c>
      <c r="AL100" s="15"/>
      <c r="AM100" s="18">
        <v>699</v>
      </c>
      <c r="AN100" s="18">
        <v>699</v>
      </c>
      <c r="AO100" s="8">
        <f t="shared" si="1"/>
        <v>100</v>
      </c>
      <c r="AP100" s="4"/>
      <c r="AQ100" s="4"/>
      <c r="AR100" s="4"/>
      <c r="AS100" s="4"/>
      <c r="AT100" s="4">
        <v>600</v>
      </c>
      <c r="AU100" s="4"/>
      <c r="AV100" s="4"/>
      <c r="AW100" s="4"/>
      <c r="AX100" s="4">
        <v>600</v>
      </c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1"/>
    </row>
    <row r="101" spans="1:62" ht="47.25" x14ac:dyDescent="0.25">
      <c r="A101" s="16" t="s">
        <v>148</v>
      </c>
      <c r="B101" s="17" t="s">
        <v>27</v>
      </c>
      <c r="C101" s="17" t="s">
        <v>42</v>
      </c>
      <c r="D101" s="17" t="s">
        <v>146</v>
      </c>
      <c r="E101" s="17" t="s">
        <v>149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7"/>
      <c r="U101" s="12"/>
      <c r="V101" s="13"/>
      <c r="W101" s="13"/>
      <c r="X101" s="13"/>
      <c r="Y101" s="13"/>
      <c r="Z101" s="14"/>
      <c r="AA101" s="15">
        <v>60</v>
      </c>
      <c r="AB101" s="15"/>
      <c r="AC101" s="15"/>
      <c r="AD101" s="15"/>
      <c r="AE101" s="15">
        <v>60</v>
      </c>
      <c r="AF101" s="15"/>
      <c r="AG101" s="15">
        <v>-8</v>
      </c>
      <c r="AH101" s="15"/>
      <c r="AI101" s="15"/>
      <c r="AJ101" s="15"/>
      <c r="AK101" s="15">
        <v>-8</v>
      </c>
      <c r="AL101" s="15"/>
      <c r="AM101" s="18">
        <v>52</v>
      </c>
      <c r="AN101" s="18">
        <v>52</v>
      </c>
      <c r="AO101" s="8">
        <f t="shared" si="1"/>
        <v>100</v>
      </c>
      <c r="AP101" s="4"/>
      <c r="AQ101" s="4"/>
      <c r="AR101" s="4"/>
      <c r="AS101" s="4"/>
      <c r="AT101" s="4">
        <v>60</v>
      </c>
      <c r="AU101" s="4"/>
      <c r="AV101" s="4"/>
      <c r="AW101" s="4"/>
      <c r="AX101" s="4">
        <v>60</v>
      </c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1"/>
    </row>
    <row r="102" spans="1:62" ht="94.5" x14ac:dyDescent="0.25">
      <c r="A102" s="19" t="s">
        <v>150</v>
      </c>
      <c r="B102" s="20" t="s">
        <v>27</v>
      </c>
      <c r="C102" s="20" t="s">
        <v>42</v>
      </c>
      <c r="D102" s="20" t="s">
        <v>146</v>
      </c>
      <c r="E102" s="20" t="s">
        <v>149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0" t="s">
        <v>50</v>
      </c>
      <c r="U102" s="12"/>
      <c r="V102" s="13"/>
      <c r="W102" s="13"/>
      <c r="X102" s="13"/>
      <c r="Y102" s="13"/>
      <c r="Z102" s="14"/>
      <c r="AA102" s="15">
        <v>60</v>
      </c>
      <c r="AB102" s="15"/>
      <c r="AC102" s="15"/>
      <c r="AD102" s="15"/>
      <c r="AE102" s="15">
        <v>60</v>
      </c>
      <c r="AF102" s="15"/>
      <c r="AG102" s="15">
        <v>-8</v>
      </c>
      <c r="AH102" s="15"/>
      <c r="AI102" s="15"/>
      <c r="AJ102" s="15"/>
      <c r="AK102" s="15">
        <v>-8</v>
      </c>
      <c r="AL102" s="15"/>
      <c r="AM102" s="21">
        <v>52</v>
      </c>
      <c r="AN102" s="21">
        <v>52</v>
      </c>
      <c r="AO102" s="8">
        <f t="shared" si="1"/>
        <v>100</v>
      </c>
      <c r="AP102" s="4"/>
      <c r="AQ102" s="4"/>
      <c r="AR102" s="4"/>
      <c r="AS102" s="4"/>
      <c r="AT102" s="4">
        <v>60</v>
      </c>
      <c r="AU102" s="4"/>
      <c r="AV102" s="4"/>
      <c r="AW102" s="4"/>
      <c r="AX102" s="4">
        <v>60</v>
      </c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1"/>
    </row>
    <row r="103" spans="1:62" ht="31.5" x14ac:dyDescent="0.25">
      <c r="A103" s="16" t="s">
        <v>151</v>
      </c>
      <c r="B103" s="17" t="s">
        <v>27</v>
      </c>
      <c r="C103" s="17" t="s">
        <v>42</v>
      </c>
      <c r="D103" s="17" t="s">
        <v>146</v>
      </c>
      <c r="E103" s="17" t="s">
        <v>152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7"/>
      <c r="U103" s="12"/>
      <c r="V103" s="13"/>
      <c r="W103" s="13"/>
      <c r="X103" s="13"/>
      <c r="Y103" s="13"/>
      <c r="Z103" s="14"/>
      <c r="AA103" s="15">
        <v>500</v>
      </c>
      <c r="AB103" s="15"/>
      <c r="AC103" s="15"/>
      <c r="AD103" s="15"/>
      <c r="AE103" s="15">
        <v>500</v>
      </c>
      <c r="AF103" s="15"/>
      <c r="AG103" s="15">
        <v>107</v>
      </c>
      <c r="AH103" s="15"/>
      <c r="AI103" s="15"/>
      <c r="AJ103" s="15"/>
      <c r="AK103" s="15">
        <v>107</v>
      </c>
      <c r="AL103" s="15"/>
      <c r="AM103" s="18">
        <v>607</v>
      </c>
      <c r="AN103" s="18">
        <v>607</v>
      </c>
      <c r="AO103" s="8">
        <f t="shared" si="1"/>
        <v>100</v>
      </c>
      <c r="AP103" s="4"/>
      <c r="AQ103" s="4"/>
      <c r="AR103" s="4"/>
      <c r="AS103" s="4"/>
      <c r="AT103" s="4">
        <v>500</v>
      </c>
      <c r="AU103" s="4"/>
      <c r="AV103" s="4"/>
      <c r="AW103" s="4"/>
      <c r="AX103" s="4">
        <v>500</v>
      </c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1"/>
    </row>
    <row r="104" spans="1:62" ht="94.5" x14ac:dyDescent="0.25">
      <c r="A104" s="19" t="s">
        <v>153</v>
      </c>
      <c r="B104" s="20" t="s">
        <v>27</v>
      </c>
      <c r="C104" s="20" t="s">
        <v>42</v>
      </c>
      <c r="D104" s="20" t="s">
        <v>146</v>
      </c>
      <c r="E104" s="20" t="s">
        <v>152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0" t="s">
        <v>50</v>
      </c>
      <c r="U104" s="12"/>
      <c r="V104" s="13"/>
      <c r="W104" s="13"/>
      <c r="X104" s="13"/>
      <c r="Y104" s="13"/>
      <c r="Z104" s="14"/>
      <c r="AA104" s="15">
        <v>500</v>
      </c>
      <c r="AB104" s="15"/>
      <c r="AC104" s="15"/>
      <c r="AD104" s="15"/>
      <c r="AE104" s="15">
        <v>500</v>
      </c>
      <c r="AF104" s="15"/>
      <c r="AG104" s="15">
        <v>107</v>
      </c>
      <c r="AH104" s="15"/>
      <c r="AI104" s="15"/>
      <c r="AJ104" s="15"/>
      <c r="AK104" s="15">
        <v>107</v>
      </c>
      <c r="AL104" s="15"/>
      <c r="AM104" s="21">
        <v>607</v>
      </c>
      <c r="AN104" s="21">
        <v>607</v>
      </c>
      <c r="AO104" s="8">
        <f t="shared" si="1"/>
        <v>100</v>
      </c>
      <c r="AP104" s="4"/>
      <c r="AQ104" s="4"/>
      <c r="AR104" s="4"/>
      <c r="AS104" s="4"/>
      <c r="AT104" s="4">
        <v>500</v>
      </c>
      <c r="AU104" s="4"/>
      <c r="AV104" s="4"/>
      <c r="AW104" s="4"/>
      <c r="AX104" s="4">
        <v>500</v>
      </c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1"/>
    </row>
    <row r="105" spans="1:62" ht="31.5" x14ac:dyDescent="0.25">
      <c r="A105" s="16" t="s">
        <v>154</v>
      </c>
      <c r="B105" s="17" t="s">
        <v>27</v>
      </c>
      <c r="C105" s="17" t="s">
        <v>42</v>
      </c>
      <c r="D105" s="17" t="s">
        <v>146</v>
      </c>
      <c r="E105" s="17" t="s">
        <v>155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7"/>
      <c r="U105" s="12"/>
      <c r="V105" s="13"/>
      <c r="W105" s="13"/>
      <c r="X105" s="13"/>
      <c r="Y105" s="13"/>
      <c r="Z105" s="14"/>
      <c r="AA105" s="15">
        <v>40</v>
      </c>
      <c r="AB105" s="15"/>
      <c r="AC105" s="15"/>
      <c r="AD105" s="15"/>
      <c r="AE105" s="15">
        <v>40</v>
      </c>
      <c r="AF105" s="15"/>
      <c r="AG105" s="15"/>
      <c r="AH105" s="15"/>
      <c r="AI105" s="15"/>
      <c r="AJ105" s="15"/>
      <c r="AK105" s="15"/>
      <c r="AL105" s="15"/>
      <c r="AM105" s="18">
        <v>40</v>
      </c>
      <c r="AN105" s="18">
        <v>40</v>
      </c>
      <c r="AO105" s="8">
        <f t="shared" si="1"/>
        <v>100</v>
      </c>
      <c r="AP105" s="4"/>
      <c r="AQ105" s="4"/>
      <c r="AR105" s="4"/>
      <c r="AS105" s="4"/>
      <c r="AT105" s="4">
        <v>40</v>
      </c>
      <c r="AU105" s="4"/>
      <c r="AV105" s="4"/>
      <c r="AW105" s="4"/>
      <c r="AX105" s="4">
        <v>40</v>
      </c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1"/>
    </row>
    <row r="106" spans="1:62" ht="78.75" x14ac:dyDescent="0.25">
      <c r="A106" s="19" t="s">
        <v>156</v>
      </c>
      <c r="B106" s="20" t="s">
        <v>27</v>
      </c>
      <c r="C106" s="20" t="s">
        <v>42</v>
      </c>
      <c r="D106" s="20" t="s">
        <v>146</v>
      </c>
      <c r="E106" s="20" t="s">
        <v>155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20" t="s">
        <v>50</v>
      </c>
      <c r="U106" s="12"/>
      <c r="V106" s="13"/>
      <c r="W106" s="13"/>
      <c r="X106" s="13"/>
      <c r="Y106" s="13"/>
      <c r="Z106" s="14"/>
      <c r="AA106" s="15">
        <v>40</v>
      </c>
      <c r="AB106" s="15"/>
      <c r="AC106" s="15"/>
      <c r="AD106" s="15"/>
      <c r="AE106" s="15">
        <v>40</v>
      </c>
      <c r="AF106" s="15"/>
      <c r="AG106" s="15"/>
      <c r="AH106" s="15"/>
      <c r="AI106" s="15"/>
      <c r="AJ106" s="15"/>
      <c r="AK106" s="15"/>
      <c r="AL106" s="15"/>
      <c r="AM106" s="21">
        <v>40</v>
      </c>
      <c r="AN106" s="21">
        <v>40</v>
      </c>
      <c r="AO106" s="8">
        <f t="shared" si="1"/>
        <v>100</v>
      </c>
      <c r="AP106" s="4"/>
      <c r="AQ106" s="4"/>
      <c r="AR106" s="4"/>
      <c r="AS106" s="4"/>
      <c r="AT106" s="4">
        <v>40</v>
      </c>
      <c r="AU106" s="4"/>
      <c r="AV106" s="4"/>
      <c r="AW106" s="4"/>
      <c r="AX106" s="4">
        <v>40</v>
      </c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1"/>
    </row>
    <row r="107" spans="1:62" ht="31.5" x14ac:dyDescent="0.25">
      <c r="A107" s="9" t="s">
        <v>158</v>
      </c>
      <c r="B107" s="10" t="s">
        <v>27</v>
      </c>
      <c r="C107" s="10" t="s">
        <v>157</v>
      </c>
      <c r="D107" s="10" t="s">
        <v>30</v>
      </c>
      <c r="E107" s="10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0"/>
      <c r="U107" s="12"/>
      <c r="V107" s="13"/>
      <c r="W107" s="13"/>
      <c r="X107" s="13"/>
      <c r="Y107" s="13"/>
      <c r="Z107" s="14"/>
      <c r="AA107" s="15">
        <v>19100</v>
      </c>
      <c r="AB107" s="15"/>
      <c r="AC107" s="15">
        <v>2735</v>
      </c>
      <c r="AD107" s="15"/>
      <c r="AE107" s="15">
        <v>16365</v>
      </c>
      <c r="AF107" s="15"/>
      <c r="AG107" s="15">
        <v>13738.6</v>
      </c>
      <c r="AH107" s="15">
        <v>2355</v>
      </c>
      <c r="AI107" s="15">
        <v>5656.8</v>
      </c>
      <c r="AJ107" s="15"/>
      <c r="AK107" s="15">
        <v>5726.8</v>
      </c>
      <c r="AL107" s="15"/>
      <c r="AM107" s="8">
        <f>AM108+AM125+AM138</f>
        <v>32838.699999999997</v>
      </c>
      <c r="AN107" s="8">
        <f>AN108+AN125+AN138</f>
        <v>32838.200000000004</v>
      </c>
      <c r="AO107" s="8">
        <f t="shared" si="1"/>
        <v>99.998477406231089</v>
      </c>
      <c r="AP107" s="4">
        <v>2355</v>
      </c>
      <c r="AQ107" s="4">
        <v>8391.7999999999993</v>
      </c>
      <c r="AR107" s="4"/>
      <c r="AS107" s="4"/>
      <c r="AT107" s="4">
        <v>16370</v>
      </c>
      <c r="AU107" s="4"/>
      <c r="AV107" s="4"/>
      <c r="AW107" s="4"/>
      <c r="AX107" s="4">
        <v>16370</v>
      </c>
      <c r="AY107" s="4"/>
      <c r="AZ107" s="4">
        <v>12026.5</v>
      </c>
      <c r="BA107" s="4">
        <v>4033.6</v>
      </c>
      <c r="BB107" s="4">
        <v>8185.9</v>
      </c>
      <c r="BC107" s="4"/>
      <c r="BD107" s="4">
        <v>-193</v>
      </c>
      <c r="BE107" s="4"/>
      <c r="BF107" s="4">
        <v>1034.8</v>
      </c>
      <c r="BG107" s="4">
        <v>509.7</v>
      </c>
      <c r="BH107" s="4"/>
      <c r="BI107" s="4"/>
      <c r="BJ107" s="1"/>
    </row>
    <row r="108" spans="1:62" ht="15.75" x14ac:dyDescent="0.25">
      <c r="A108" s="9" t="s">
        <v>159</v>
      </c>
      <c r="B108" s="10" t="s">
        <v>27</v>
      </c>
      <c r="C108" s="10" t="s">
        <v>157</v>
      </c>
      <c r="D108" s="10" t="s">
        <v>29</v>
      </c>
      <c r="E108" s="10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0"/>
      <c r="U108" s="12"/>
      <c r="V108" s="13"/>
      <c r="W108" s="13"/>
      <c r="X108" s="13"/>
      <c r="Y108" s="13"/>
      <c r="Z108" s="14"/>
      <c r="AA108" s="15">
        <v>3200</v>
      </c>
      <c r="AB108" s="15"/>
      <c r="AC108" s="15"/>
      <c r="AD108" s="15"/>
      <c r="AE108" s="15">
        <v>3200</v>
      </c>
      <c r="AF108" s="15"/>
      <c r="AG108" s="15">
        <v>-633</v>
      </c>
      <c r="AH108" s="15"/>
      <c r="AI108" s="15"/>
      <c r="AJ108" s="15"/>
      <c r="AK108" s="15">
        <v>-633</v>
      </c>
      <c r="AL108" s="15"/>
      <c r="AM108" s="27">
        <f>AM109+AM117</f>
        <v>2567.1</v>
      </c>
      <c r="AN108" s="27">
        <f>AN109+AN117</f>
        <v>2567.1</v>
      </c>
      <c r="AO108" s="8">
        <f t="shared" si="1"/>
        <v>100</v>
      </c>
      <c r="AP108" s="4"/>
      <c r="AQ108" s="4"/>
      <c r="AR108" s="4"/>
      <c r="AS108" s="4"/>
      <c r="AT108" s="4">
        <v>4200</v>
      </c>
      <c r="AU108" s="4"/>
      <c r="AV108" s="4"/>
      <c r="AW108" s="4"/>
      <c r="AX108" s="4">
        <v>4200</v>
      </c>
      <c r="AY108" s="4"/>
      <c r="AZ108" s="4">
        <v>-193</v>
      </c>
      <c r="BA108" s="4"/>
      <c r="BB108" s="4"/>
      <c r="BC108" s="4"/>
      <c r="BD108" s="4">
        <v>-193</v>
      </c>
      <c r="BE108" s="4"/>
      <c r="BF108" s="4"/>
      <c r="BG108" s="4"/>
      <c r="BH108" s="4"/>
      <c r="BI108" s="4"/>
      <c r="BJ108" s="1"/>
    </row>
    <row r="109" spans="1:62" ht="31.5" x14ac:dyDescent="0.25">
      <c r="A109" s="16" t="s">
        <v>33</v>
      </c>
      <c r="B109" s="17" t="s">
        <v>27</v>
      </c>
      <c r="C109" s="17" t="s">
        <v>157</v>
      </c>
      <c r="D109" s="17" t="s">
        <v>29</v>
      </c>
      <c r="E109" s="17" t="s">
        <v>34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7"/>
      <c r="U109" s="12"/>
      <c r="V109" s="13"/>
      <c r="W109" s="13"/>
      <c r="X109" s="13"/>
      <c r="Y109" s="13"/>
      <c r="Z109" s="14"/>
      <c r="AA109" s="15">
        <v>398.4</v>
      </c>
      <c r="AB109" s="15"/>
      <c r="AC109" s="15"/>
      <c r="AD109" s="15"/>
      <c r="AE109" s="15">
        <v>398.4</v>
      </c>
      <c r="AF109" s="15"/>
      <c r="AG109" s="15">
        <v>7.5</v>
      </c>
      <c r="AH109" s="15"/>
      <c r="AI109" s="15"/>
      <c r="AJ109" s="15"/>
      <c r="AK109" s="15">
        <v>7.5</v>
      </c>
      <c r="AL109" s="15"/>
      <c r="AM109" s="25">
        <f t="shared" ref="AM109:AN111" si="3">AM110</f>
        <v>406</v>
      </c>
      <c r="AN109" s="25">
        <f t="shared" si="3"/>
        <v>406</v>
      </c>
      <c r="AO109" s="8">
        <f t="shared" si="1"/>
        <v>100.00000000000001</v>
      </c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1"/>
    </row>
    <row r="110" spans="1:62" ht="15.75" x14ac:dyDescent="0.25">
      <c r="A110" s="16" t="s">
        <v>70</v>
      </c>
      <c r="B110" s="17" t="s">
        <v>27</v>
      </c>
      <c r="C110" s="17" t="s">
        <v>157</v>
      </c>
      <c r="D110" s="17" t="s">
        <v>29</v>
      </c>
      <c r="E110" s="17" t="s">
        <v>71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7"/>
      <c r="U110" s="12"/>
      <c r="V110" s="13"/>
      <c r="W110" s="13"/>
      <c r="X110" s="13"/>
      <c r="Y110" s="13"/>
      <c r="Z110" s="14"/>
      <c r="AA110" s="15">
        <v>398.4</v>
      </c>
      <c r="AB110" s="15"/>
      <c r="AC110" s="15"/>
      <c r="AD110" s="15"/>
      <c r="AE110" s="15">
        <v>398.4</v>
      </c>
      <c r="AF110" s="15"/>
      <c r="AG110" s="15">
        <v>7.5</v>
      </c>
      <c r="AH110" s="15"/>
      <c r="AI110" s="15"/>
      <c r="AJ110" s="15"/>
      <c r="AK110" s="15">
        <v>7.5</v>
      </c>
      <c r="AL110" s="15"/>
      <c r="AM110" s="25">
        <f t="shared" si="3"/>
        <v>406</v>
      </c>
      <c r="AN110" s="25">
        <f t="shared" si="3"/>
        <v>406</v>
      </c>
      <c r="AO110" s="8">
        <f t="shared" si="1"/>
        <v>100.00000000000001</v>
      </c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1"/>
    </row>
    <row r="111" spans="1:62" ht="15.75" x14ac:dyDescent="0.25">
      <c r="A111" s="16" t="s">
        <v>72</v>
      </c>
      <c r="B111" s="17" t="s">
        <v>27</v>
      </c>
      <c r="C111" s="17" t="s">
        <v>157</v>
      </c>
      <c r="D111" s="17" t="s">
        <v>29</v>
      </c>
      <c r="E111" s="17" t="s">
        <v>73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7"/>
      <c r="U111" s="12"/>
      <c r="V111" s="13"/>
      <c r="W111" s="13"/>
      <c r="X111" s="13"/>
      <c r="Y111" s="13"/>
      <c r="Z111" s="14"/>
      <c r="AA111" s="15">
        <v>398.4</v>
      </c>
      <c r="AB111" s="15"/>
      <c r="AC111" s="15"/>
      <c r="AD111" s="15"/>
      <c r="AE111" s="15">
        <v>398.4</v>
      </c>
      <c r="AF111" s="15"/>
      <c r="AG111" s="15">
        <v>7.5</v>
      </c>
      <c r="AH111" s="15"/>
      <c r="AI111" s="15"/>
      <c r="AJ111" s="15"/>
      <c r="AK111" s="15">
        <v>7.5</v>
      </c>
      <c r="AL111" s="15"/>
      <c r="AM111" s="25">
        <f t="shared" si="3"/>
        <v>406</v>
      </c>
      <c r="AN111" s="25">
        <f t="shared" si="3"/>
        <v>406</v>
      </c>
      <c r="AO111" s="8">
        <f t="shared" si="1"/>
        <v>100.00000000000001</v>
      </c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1"/>
    </row>
    <row r="112" spans="1:62" ht="31.5" x14ac:dyDescent="0.25">
      <c r="A112" s="16" t="s">
        <v>74</v>
      </c>
      <c r="B112" s="17" t="s">
        <v>27</v>
      </c>
      <c r="C112" s="17" t="s">
        <v>157</v>
      </c>
      <c r="D112" s="17" t="s">
        <v>29</v>
      </c>
      <c r="E112" s="17" t="s">
        <v>75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7"/>
      <c r="U112" s="12"/>
      <c r="V112" s="13"/>
      <c r="W112" s="13"/>
      <c r="X112" s="13"/>
      <c r="Y112" s="13"/>
      <c r="Z112" s="14"/>
      <c r="AA112" s="15">
        <v>398.4</v>
      </c>
      <c r="AB112" s="15"/>
      <c r="AC112" s="15"/>
      <c r="AD112" s="15"/>
      <c r="AE112" s="15">
        <v>398.4</v>
      </c>
      <c r="AF112" s="15"/>
      <c r="AG112" s="15">
        <v>7.5</v>
      </c>
      <c r="AH112" s="15"/>
      <c r="AI112" s="15"/>
      <c r="AJ112" s="15"/>
      <c r="AK112" s="15">
        <v>7.5</v>
      </c>
      <c r="AL112" s="15"/>
      <c r="AM112" s="25">
        <v>406</v>
      </c>
      <c r="AN112" s="25">
        <v>406</v>
      </c>
      <c r="AO112" s="8">
        <f t="shared" si="1"/>
        <v>100.00000000000001</v>
      </c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1"/>
    </row>
    <row r="113" spans="1:62" ht="47.25" x14ac:dyDescent="0.25">
      <c r="A113" s="16" t="s">
        <v>160</v>
      </c>
      <c r="B113" s="17" t="s">
        <v>27</v>
      </c>
      <c r="C113" s="17" t="s">
        <v>157</v>
      </c>
      <c r="D113" s="17" t="s">
        <v>29</v>
      </c>
      <c r="E113" s="17" t="s">
        <v>161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7"/>
      <c r="U113" s="12"/>
      <c r="V113" s="13"/>
      <c r="W113" s="13"/>
      <c r="X113" s="13"/>
      <c r="Y113" s="13"/>
      <c r="Z113" s="14"/>
      <c r="AA113" s="15">
        <v>332.7</v>
      </c>
      <c r="AB113" s="15"/>
      <c r="AC113" s="15"/>
      <c r="AD113" s="15"/>
      <c r="AE113" s="15">
        <v>332.7</v>
      </c>
      <c r="AF113" s="15"/>
      <c r="AG113" s="15">
        <v>7.5</v>
      </c>
      <c r="AH113" s="15"/>
      <c r="AI113" s="15"/>
      <c r="AJ113" s="15"/>
      <c r="AK113" s="15">
        <v>7.5</v>
      </c>
      <c r="AL113" s="15"/>
      <c r="AM113" s="18">
        <v>340.2</v>
      </c>
      <c r="AN113" s="18">
        <v>340.2</v>
      </c>
      <c r="AO113" s="8">
        <f t="shared" si="1"/>
        <v>100</v>
      </c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1"/>
    </row>
    <row r="114" spans="1:62" ht="63" x14ac:dyDescent="0.25">
      <c r="A114" s="19" t="s">
        <v>162</v>
      </c>
      <c r="B114" s="20" t="s">
        <v>27</v>
      </c>
      <c r="C114" s="20" t="s">
        <v>157</v>
      </c>
      <c r="D114" s="20" t="s">
        <v>29</v>
      </c>
      <c r="E114" s="20" t="s">
        <v>161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0" t="s">
        <v>79</v>
      </c>
      <c r="U114" s="12"/>
      <c r="V114" s="13"/>
      <c r="W114" s="13"/>
      <c r="X114" s="13"/>
      <c r="Y114" s="13"/>
      <c r="Z114" s="14"/>
      <c r="AA114" s="15">
        <v>332.7</v>
      </c>
      <c r="AB114" s="15"/>
      <c r="AC114" s="15"/>
      <c r="AD114" s="15"/>
      <c r="AE114" s="15">
        <v>332.7</v>
      </c>
      <c r="AF114" s="15"/>
      <c r="AG114" s="15">
        <v>7.5</v>
      </c>
      <c r="AH114" s="15"/>
      <c r="AI114" s="15"/>
      <c r="AJ114" s="15"/>
      <c r="AK114" s="15">
        <v>7.5</v>
      </c>
      <c r="AL114" s="15"/>
      <c r="AM114" s="21">
        <v>340.2</v>
      </c>
      <c r="AN114" s="21">
        <v>340.2</v>
      </c>
      <c r="AO114" s="8">
        <f t="shared" si="1"/>
        <v>100</v>
      </c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1"/>
    </row>
    <row r="115" spans="1:62" ht="47.25" x14ac:dyDescent="0.25">
      <c r="A115" s="16" t="s">
        <v>163</v>
      </c>
      <c r="B115" s="17" t="s">
        <v>27</v>
      </c>
      <c r="C115" s="17" t="s">
        <v>157</v>
      </c>
      <c r="D115" s="17" t="s">
        <v>29</v>
      </c>
      <c r="E115" s="17" t="s">
        <v>164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7"/>
      <c r="U115" s="12"/>
      <c r="V115" s="13"/>
      <c r="W115" s="13"/>
      <c r="X115" s="13"/>
      <c r="Y115" s="13"/>
      <c r="Z115" s="14"/>
      <c r="AA115" s="15">
        <v>65.7</v>
      </c>
      <c r="AB115" s="15"/>
      <c r="AC115" s="15"/>
      <c r="AD115" s="15"/>
      <c r="AE115" s="15">
        <v>65.7</v>
      </c>
      <c r="AF115" s="15"/>
      <c r="AG115" s="15"/>
      <c r="AH115" s="15"/>
      <c r="AI115" s="15"/>
      <c r="AJ115" s="15"/>
      <c r="AK115" s="15"/>
      <c r="AL115" s="15"/>
      <c r="AM115" s="18">
        <v>65.7</v>
      </c>
      <c r="AN115" s="18">
        <v>65.7</v>
      </c>
      <c r="AO115" s="8">
        <f t="shared" si="1"/>
        <v>100</v>
      </c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1"/>
    </row>
    <row r="116" spans="1:62" ht="63" x14ac:dyDescent="0.25">
      <c r="A116" s="19" t="s">
        <v>165</v>
      </c>
      <c r="B116" s="20" t="s">
        <v>27</v>
      </c>
      <c r="C116" s="20" t="s">
        <v>157</v>
      </c>
      <c r="D116" s="20" t="s">
        <v>29</v>
      </c>
      <c r="E116" s="20" t="s">
        <v>164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0" t="s">
        <v>79</v>
      </c>
      <c r="U116" s="12"/>
      <c r="V116" s="13"/>
      <c r="W116" s="13"/>
      <c r="X116" s="13"/>
      <c r="Y116" s="13"/>
      <c r="Z116" s="14"/>
      <c r="AA116" s="15">
        <v>65.7</v>
      </c>
      <c r="AB116" s="15"/>
      <c r="AC116" s="15"/>
      <c r="AD116" s="15"/>
      <c r="AE116" s="15">
        <v>65.7</v>
      </c>
      <c r="AF116" s="15"/>
      <c r="AG116" s="15"/>
      <c r="AH116" s="15"/>
      <c r="AI116" s="15"/>
      <c r="AJ116" s="15"/>
      <c r="AK116" s="15"/>
      <c r="AL116" s="15"/>
      <c r="AM116" s="21">
        <v>65.7</v>
      </c>
      <c r="AN116" s="21">
        <v>65.7</v>
      </c>
      <c r="AO116" s="8">
        <f t="shared" si="1"/>
        <v>100</v>
      </c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1"/>
    </row>
    <row r="117" spans="1:62" ht="15.75" x14ac:dyDescent="0.25">
      <c r="A117" s="16" t="s">
        <v>99</v>
      </c>
      <c r="B117" s="17" t="s">
        <v>27</v>
      </c>
      <c r="C117" s="17" t="s">
        <v>157</v>
      </c>
      <c r="D117" s="17" t="s">
        <v>29</v>
      </c>
      <c r="E117" s="17" t="s">
        <v>100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7"/>
      <c r="U117" s="12"/>
      <c r="V117" s="13"/>
      <c r="W117" s="13"/>
      <c r="X117" s="13"/>
      <c r="Y117" s="13"/>
      <c r="Z117" s="14"/>
      <c r="AA117" s="15">
        <v>2801.6</v>
      </c>
      <c r="AB117" s="15"/>
      <c r="AC117" s="15"/>
      <c r="AD117" s="15"/>
      <c r="AE117" s="15">
        <v>2801.6</v>
      </c>
      <c r="AF117" s="15"/>
      <c r="AG117" s="15">
        <v>-640.5</v>
      </c>
      <c r="AH117" s="15"/>
      <c r="AI117" s="15"/>
      <c r="AJ117" s="15"/>
      <c r="AK117" s="15">
        <v>-640.5</v>
      </c>
      <c r="AL117" s="15"/>
      <c r="AM117" s="18">
        <f t="shared" ref="AM117:AN119" si="4">AM118</f>
        <v>2161.1</v>
      </c>
      <c r="AN117" s="18">
        <f t="shared" si="4"/>
        <v>2161.1</v>
      </c>
      <c r="AO117" s="8">
        <f t="shared" si="1"/>
        <v>99.999999999999986</v>
      </c>
      <c r="AP117" s="4"/>
      <c r="AQ117" s="4"/>
      <c r="AR117" s="4"/>
      <c r="AS117" s="4"/>
      <c r="AT117" s="4">
        <v>4200</v>
      </c>
      <c r="AU117" s="4"/>
      <c r="AV117" s="4"/>
      <c r="AW117" s="4"/>
      <c r="AX117" s="4">
        <v>4200</v>
      </c>
      <c r="AY117" s="4"/>
      <c r="AZ117" s="4">
        <v>-193</v>
      </c>
      <c r="BA117" s="4"/>
      <c r="BB117" s="4"/>
      <c r="BC117" s="4"/>
      <c r="BD117" s="4">
        <v>-193</v>
      </c>
      <c r="BE117" s="4"/>
      <c r="BF117" s="4"/>
      <c r="BG117" s="4"/>
      <c r="BH117" s="4"/>
      <c r="BI117" s="4"/>
      <c r="BJ117" s="1"/>
    </row>
    <row r="118" spans="1:62" ht="94.5" x14ac:dyDescent="0.25">
      <c r="A118" s="16" t="s">
        <v>101</v>
      </c>
      <c r="B118" s="17" t="s">
        <v>27</v>
      </c>
      <c r="C118" s="17" t="s">
        <v>157</v>
      </c>
      <c r="D118" s="17" t="s">
        <v>29</v>
      </c>
      <c r="E118" s="17" t="s">
        <v>102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7"/>
      <c r="U118" s="12"/>
      <c r="V118" s="13"/>
      <c r="W118" s="13"/>
      <c r="X118" s="13"/>
      <c r="Y118" s="13"/>
      <c r="Z118" s="14"/>
      <c r="AA118" s="15">
        <v>2801.6</v>
      </c>
      <c r="AB118" s="15"/>
      <c r="AC118" s="15"/>
      <c r="AD118" s="15"/>
      <c r="AE118" s="15">
        <v>2801.6</v>
      </c>
      <c r="AF118" s="15"/>
      <c r="AG118" s="15">
        <v>-640.5</v>
      </c>
      <c r="AH118" s="15"/>
      <c r="AI118" s="15"/>
      <c r="AJ118" s="15"/>
      <c r="AK118" s="15">
        <v>-640.5</v>
      </c>
      <c r="AL118" s="15"/>
      <c r="AM118" s="18">
        <f t="shared" si="4"/>
        <v>2161.1</v>
      </c>
      <c r="AN118" s="18">
        <f t="shared" si="4"/>
        <v>2161.1</v>
      </c>
      <c r="AO118" s="8">
        <f t="shared" si="1"/>
        <v>99.999999999999986</v>
      </c>
      <c r="AP118" s="4"/>
      <c r="AQ118" s="4"/>
      <c r="AR118" s="4"/>
      <c r="AS118" s="4"/>
      <c r="AT118" s="4">
        <v>4200</v>
      </c>
      <c r="AU118" s="4"/>
      <c r="AV118" s="4"/>
      <c r="AW118" s="4"/>
      <c r="AX118" s="4">
        <v>4200</v>
      </c>
      <c r="AY118" s="4"/>
      <c r="AZ118" s="4">
        <v>-193</v>
      </c>
      <c r="BA118" s="4"/>
      <c r="BB118" s="4"/>
      <c r="BC118" s="4"/>
      <c r="BD118" s="4">
        <v>-193</v>
      </c>
      <c r="BE118" s="4"/>
      <c r="BF118" s="4"/>
      <c r="BG118" s="4"/>
      <c r="BH118" s="4"/>
      <c r="BI118" s="4"/>
      <c r="BJ118" s="1"/>
    </row>
    <row r="119" spans="1:62" ht="15.75" x14ac:dyDescent="0.25">
      <c r="A119" s="16" t="s">
        <v>103</v>
      </c>
      <c r="B119" s="17" t="s">
        <v>27</v>
      </c>
      <c r="C119" s="17" t="s">
        <v>157</v>
      </c>
      <c r="D119" s="17" t="s">
        <v>29</v>
      </c>
      <c r="E119" s="17" t="s">
        <v>104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7"/>
      <c r="U119" s="12"/>
      <c r="V119" s="13"/>
      <c r="W119" s="13"/>
      <c r="X119" s="13"/>
      <c r="Y119" s="13"/>
      <c r="Z119" s="14"/>
      <c r="AA119" s="15">
        <v>2801.6</v>
      </c>
      <c r="AB119" s="15"/>
      <c r="AC119" s="15"/>
      <c r="AD119" s="15"/>
      <c r="AE119" s="15">
        <v>2801.6</v>
      </c>
      <c r="AF119" s="15"/>
      <c r="AG119" s="15">
        <v>-640.5</v>
      </c>
      <c r="AH119" s="15"/>
      <c r="AI119" s="15"/>
      <c r="AJ119" s="15"/>
      <c r="AK119" s="15">
        <v>-640.5</v>
      </c>
      <c r="AL119" s="15"/>
      <c r="AM119" s="18">
        <f t="shared" si="4"/>
        <v>2161.1</v>
      </c>
      <c r="AN119" s="18">
        <f t="shared" si="4"/>
        <v>2161.1</v>
      </c>
      <c r="AO119" s="8">
        <f t="shared" si="1"/>
        <v>99.999999999999986</v>
      </c>
      <c r="AP119" s="4"/>
      <c r="AQ119" s="4"/>
      <c r="AR119" s="4"/>
      <c r="AS119" s="4"/>
      <c r="AT119" s="4">
        <v>4200</v>
      </c>
      <c r="AU119" s="4"/>
      <c r="AV119" s="4"/>
      <c r="AW119" s="4"/>
      <c r="AX119" s="4">
        <v>4200</v>
      </c>
      <c r="AY119" s="4"/>
      <c r="AZ119" s="4">
        <v>-193</v>
      </c>
      <c r="BA119" s="4"/>
      <c r="BB119" s="4"/>
      <c r="BC119" s="4"/>
      <c r="BD119" s="4">
        <v>-193</v>
      </c>
      <c r="BE119" s="4"/>
      <c r="BF119" s="4"/>
      <c r="BG119" s="4"/>
      <c r="BH119" s="4"/>
      <c r="BI119" s="4"/>
      <c r="BJ119" s="1"/>
    </row>
    <row r="120" spans="1:62" ht="63" x14ac:dyDescent="0.25">
      <c r="A120" s="16" t="s">
        <v>119</v>
      </c>
      <c r="B120" s="17" t="s">
        <v>27</v>
      </c>
      <c r="C120" s="17" t="s">
        <v>157</v>
      </c>
      <c r="D120" s="17" t="s">
        <v>29</v>
      </c>
      <c r="E120" s="17" t="s">
        <v>120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7"/>
      <c r="U120" s="12"/>
      <c r="V120" s="13"/>
      <c r="W120" s="13"/>
      <c r="X120" s="13"/>
      <c r="Y120" s="13"/>
      <c r="Z120" s="14"/>
      <c r="AA120" s="15">
        <v>2801.6</v>
      </c>
      <c r="AB120" s="15"/>
      <c r="AC120" s="15"/>
      <c r="AD120" s="15"/>
      <c r="AE120" s="15">
        <v>2801.6</v>
      </c>
      <c r="AF120" s="15"/>
      <c r="AG120" s="15">
        <v>-640.5</v>
      </c>
      <c r="AH120" s="15"/>
      <c r="AI120" s="15"/>
      <c r="AJ120" s="15"/>
      <c r="AK120" s="15">
        <v>-640.5</v>
      </c>
      <c r="AL120" s="15"/>
      <c r="AM120" s="18">
        <f>AM121+AM123</f>
        <v>2161.1</v>
      </c>
      <c r="AN120" s="18">
        <f>AN121+AN123</f>
        <v>2161.1</v>
      </c>
      <c r="AO120" s="8">
        <f t="shared" si="1"/>
        <v>99.999999999999986</v>
      </c>
      <c r="AP120" s="4"/>
      <c r="AQ120" s="4"/>
      <c r="AR120" s="4"/>
      <c r="AS120" s="4"/>
      <c r="AT120" s="4">
        <v>4200</v>
      </c>
      <c r="AU120" s="4"/>
      <c r="AV120" s="4"/>
      <c r="AW120" s="4"/>
      <c r="AX120" s="4">
        <v>4200</v>
      </c>
      <c r="AY120" s="4"/>
      <c r="AZ120" s="4">
        <v>-193</v>
      </c>
      <c r="BA120" s="4"/>
      <c r="BB120" s="4"/>
      <c r="BC120" s="4"/>
      <c r="BD120" s="4">
        <v>-193</v>
      </c>
      <c r="BE120" s="4"/>
      <c r="BF120" s="4"/>
      <c r="BG120" s="4"/>
      <c r="BH120" s="4"/>
      <c r="BI120" s="4"/>
      <c r="BJ120" s="1"/>
    </row>
    <row r="121" spans="1:62" ht="31.5" x14ac:dyDescent="0.25">
      <c r="A121" s="16" t="s">
        <v>166</v>
      </c>
      <c r="B121" s="17" t="s">
        <v>27</v>
      </c>
      <c r="C121" s="17" t="s">
        <v>157</v>
      </c>
      <c r="D121" s="17" t="s">
        <v>29</v>
      </c>
      <c r="E121" s="17" t="s">
        <v>167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7"/>
      <c r="U121" s="12"/>
      <c r="V121" s="13"/>
      <c r="W121" s="13"/>
      <c r="X121" s="13"/>
      <c r="Y121" s="13"/>
      <c r="Z121" s="14"/>
      <c r="AA121" s="15">
        <v>1201.5999999999999</v>
      </c>
      <c r="AB121" s="15"/>
      <c r="AC121" s="15"/>
      <c r="AD121" s="15"/>
      <c r="AE121" s="15">
        <v>1201.5999999999999</v>
      </c>
      <c r="AF121" s="15"/>
      <c r="AG121" s="15">
        <v>-862.9</v>
      </c>
      <c r="AH121" s="15"/>
      <c r="AI121" s="15"/>
      <c r="AJ121" s="15"/>
      <c r="AK121" s="15">
        <v>-862.9</v>
      </c>
      <c r="AL121" s="15"/>
      <c r="AM121" s="18">
        <f>AM122</f>
        <v>338.7</v>
      </c>
      <c r="AN121" s="18">
        <f>AN122</f>
        <v>338.7</v>
      </c>
      <c r="AO121" s="8">
        <f t="shared" si="1"/>
        <v>100</v>
      </c>
      <c r="AP121" s="4"/>
      <c r="AQ121" s="4"/>
      <c r="AR121" s="4"/>
      <c r="AS121" s="4"/>
      <c r="AT121" s="4">
        <v>2600</v>
      </c>
      <c r="AU121" s="4"/>
      <c r="AV121" s="4"/>
      <c r="AW121" s="4"/>
      <c r="AX121" s="4">
        <v>2600</v>
      </c>
      <c r="AY121" s="4"/>
      <c r="AZ121" s="4">
        <v>-193</v>
      </c>
      <c r="BA121" s="4"/>
      <c r="BB121" s="4"/>
      <c r="BC121" s="4"/>
      <c r="BD121" s="4">
        <v>-193</v>
      </c>
      <c r="BE121" s="4"/>
      <c r="BF121" s="4"/>
      <c r="BG121" s="4"/>
      <c r="BH121" s="4"/>
      <c r="BI121" s="4"/>
      <c r="BJ121" s="1"/>
    </row>
    <row r="122" spans="1:62" ht="63" x14ac:dyDescent="0.25">
      <c r="A122" s="19" t="s">
        <v>168</v>
      </c>
      <c r="B122" s="20" t="s">
        <v>27</v>
      </c>
      <c r="C122" s="20" t="s">
        <v>157</v>
      </c>
      <c r="D122" s="20" t="s">
        <v>29</v>
      </c>
      <c r="E122" s="20" t="s">
        <v>167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0" t="s">
        <v>50</v>
      </c>
      <c r="U122" s="12"/>
      <c r="V122" s="13"/>
      <c r="W122" s="13"/>
      <c r="X122" s="13"/>
      <c r="Y122" s="13"/>
      <c r="Z122" s="14"/>
      <c r="AA122" s="15">
        <v>1201.5999999999999</v>
      </c>
      <c r="AB122" s="15"/>
      <c r="AC122" s="15"/>
      <c r="AD122" s="15"/>
      <c r="AE122" s="15">
        <v>1201.5999999999999</v>
      </c>
      <c r="AF122" s="15"/>
      <c r="AG122" s="15">
        <v>-862.9</v>
      </c>
      <c r="AH122" s="15"/>
      <c r="AI122" s="15"/>
      <c r="AJ122" s="15"/>
      <c r="AK122" s="15">
        <v>-862.9</v>
      </c>
      <c r="AL122" s="15"/>
      <c r="AM122" s="21">
        <v>338.7</v>
      </c>
      <c r="AN122" s="21">
        <v>338.7</v>
      </c>
      <c r="AO122" s="8">
        <f t="shared" si="1"/>
        <v>100</v>
      </c>
      <c r="AP122" s="4"/>
      <c r="AQ122" s="4"/>
      <c r="AR122" s="4"/>
      <c r="AS122" s="4"/>
      <c r="AT122" s="4">
        <v>2600</v>
      </c>
      <c r="AU122" s="4"/>
      <c r="AV122" s="4"/>
      <c r="AW122" s="4"/>
      <c r="AX122" s="4">
        <v>2600</v>
      </c>
      <c r="AY122" s="4"/>
      <c r="AZ122" s="4">
        <v>-193</v>
      </c>
      <c r="BA122" s="4"/>
      <c r="BB122" s="4"/>
      <c r="BC122" s="4"/>
      <c r="BD122" s="4">
        <v>-193</v>
      </c>
      <c r="BE122" s="4"/>
      <c r="BF122" s="4"/>
      <c r="BG122" s="4"/>
      <c r="BH122" s="4"/>
      <c r="BI122" s="4"/>
      <c r="BJ122" s="1"/>
    </row>
    <row r="123" spans="1:62" ht="63" x14ac:dyDescent="0.25">
      <c r="A123" s="16" t="s">
        <v>169</v>
      </c>
      <c r="B123" s="17" t="s">
        <v>27</v>
      </c>
      <c r="C123" s="17" t="s">
        <v>157</v>
      </c>
      <c r="D123" s="17" t="s">
        <v>29</v>
      </c>
      <c r="E123" s="17" t="s">
        <v>170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7"/>
      <c r="U123" s="12"/>
      <c r="V123" s="13"/>
      <c r="W123" s="13"/>
      <c r="X123" s="13"/>
      <c r="Y123" s="13"/>
      <c r="Z123" s="14"/>
      <c r="AA123" s="15">
        <v>1600</v>
      </c>
      <c r="AB123" s="15"/>
      <c r="AC123" s="15"/>
      <c r="AD123" s="15"/>
      <c r="AE123" s="15">
        <v>1600</v>
      </c>
      <c r="AF123" s="15"/>
      <c r="AG123" s="15">
        <v>222.4</v>
      </c>
      <c r="AH123" s="15"/>
      <c r="AI123" s="15"/>
      <c r="AJ123" s="15"/>
      <c r="AK123" s="15">
        <v>222.4</v>
      </c>
      <c r="AL123" s="15"/>
      <c r="AM123" s="25">
        <f>AM124</f>
        <v>1822.4</v>
      </c>
      <c r="AN123" s="25">
        <f>AN124</f>
        <v>1822.4</v>
      </c>
      <c r="AO123" s="8">
        <f t="shared" si="1"/>
        <v>100</v>
      </c>
      <c r="AP123" s="4"/>
      <c r="AQ123" s="4"/>
      <c r="AR123" s="4"/>
      <c r="AS123" s="4"/>
      <c r="AT123" s="4">
        <v>1600</v>
      </c>
      <c r="AU123" s="4"/>
      <c r="AV123" s="4"/>
      <c r="AW123" s="4"/>
      <c r="AX123" s="4">
        <v>1600</v>
      </c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1"/>
    </row>
    <row r="124" spans="1:62" ht="110.25" x14ac:dyDescent="0.25">
      <c r="A124" s="19" t="s">
        <v>171</v>
      </c>
      <c r="B124" s="20" t="s">
        <v>27</v>
      </c>
      <c r="C124" s="20" t="s">
        <v>157</v>
      </c>
      <c r="D124" s="20" t="s">
        <v>29</v>
      </c>
      <c r="E124" s="20" t="s">
        <v>170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0" t="s">
        <v>50</v>
      </c>
      <c r="U124" s="12"/>
      <c r="V124" s="13"/>
      <c r="W124" s="13"/>
      <c r="X124" s="13"/>
      <c r="Y124" s="13"/>
      <c r="Z124" s="14"/>
      <c r="AA124" s="15">
        <v>1600</v>
      </c>
      <c r="AB124" s="15"/>
      <c r="AC124" s="15"/>
      <c r="AD124" s="15"/>
      <c r="AE124" s="15">
        <v>1600</v>
      </c>
      <c r="AF124" s="15"/>
      <c r="AG124" s="15">
        <v>222.4</v>
      </c>
      <c r="AH124" s="15"/>
      <c r="AI124" s="15"/>
      <c r="AJ124" s="15"/>
      <c r="AK124" s="15">
        <v>222.4</v>
      </c>
      <c r="AL124" s="15"/>
      <c r="AM124" s="26">
        <v>1822.4</v>
      </c>
      <c r="AN124" s="26">
        <v>1822.4</v>
      </c>
      <c r="AO124" s="8">
        <f t="shared" si="1"/>
        <v>100</v>
      </c>
      <c r="AP124" s="4"/>
      <c r="AQ124" s="4"/>
      <c r="AR124" s="4"/>
      <c r="AS124" s="4"/>
      <c r="AT124" s="4">
        <v>1600</v>
      </c>
      <c r="AU124" s="4"/>
      <c r="AV124" s="4"/>
      <c r="AW124" s="4"/>
      <c r="AX124" s="4">
        <v>1600</v>
      </c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1"/>
    </row>
    <row r="125" spans="1:62" ht="15.75" x14ac:dyDescent="0.25">
      <c r="A125" s="9" t="s">
        <v>172</v>
      </c>
      <c r="B125" s="10" t="s">
        <v>27</v>
      </c>
      <c r="C125" s="10" t="s">
        <v>157</v>
      </c>
      <c r="D125" s="10" t="s">
        <v>110</v>
      </c>
      <c r="E125" s="1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0"/>
      <c r="U125" s="12"/>
      <c r="V125" s="13"/>
      <c r="W125" s="13"/>
      <c r="X125" s="13"/>
      <c r="Y125" s="13"/>
      <c r="Z125" s="14"/>
      <c r="AA125" s="15">
        <v>1400</v>
      </c>
      <c r="AB125" s="15"/>
      <c r="AC125" s="15"/>
      <c r="AD125" s="15"/>
      <c r="AE125" s="15">
        <v>1400</v>
      </c>
      <c r="AF125" s="15"/>
      <c r="AG125" s="15">
        <v>-135.5</v>
      </c>
      <c r="AH125" s="15"/>
      <c r="AI125" s="15"/>
      <c r="AJ125" s="15"/>
      <c r="AK125" s="15">
        <v>-135.5</v>
      </c>
      <c r="AL125" s="15"/>
      <c r="AM125" s="8">
        <f>AM126+AM132</f>
        <v>1264.5</v>
      </c>
      <c r="AN125" s="8">
        <f>AN126+AN132</f>
        <v>1264.5</v>
      </c>
      <c r="AO125" s="8">
        <f t="shared" si="1"/>
        <v>100</v>
      </c>
      <c r="AP125" s="4"/>
      <c r="AQ125" s="4"/>
      <c r="AR125" s="4"/>
      <c r="AS125" s="4"/>
      <c r="AT125" s="4">
        <v>1400</v>
      </c>
      <c r="AU125" s="4"/>
      <c r="AV125" s="4"/>
      <c r="AW125" s="4"/>
      <c r="AX125" s="4">
        <v>1400</v>
      </c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1"/>
    </row>
    <row r="126" spans="1:62" ht="31.5" x14ac:dyDescent="0.25">
      <c r="A126" s="16" t="s">
        <v>33</v>
      </c>
      <c r="B126" s="17" t="s">
        <v>27</v>
      </c>
      <c r="C126" s="17" t="s">
        <v>157</v>
      </c>
      <c r="D126" s="17" t="s">
        <v>110</v>
      </c>
      <c r="E126" s="17" t="s">
        <v>34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7"/>
      <c r="U126" s="12"/>
      <c r="V126" s="13"/>
      <c r="W126" s="13"/>
      <c r="X126" s="13"/>
      <c r="Y126" s="13"/>
      <c r="Z126" s="14"/>
      <c r="AA126" s="15">
        <v>124.9</v>
      </c>
      <c r="AB126" s="15"/>
      <c r="AC126" s="15"/>
      <c r="AD126" s="15"/>
      <c r="AE126" s="15">
        <v>124.9</v>
      </c>
      <c r="AF126" s="15"/>
      <c r="AG126" s="15"/>
      <c r="AH126" s="15"/>
      <c r="AI126" s="15"/>
      <c r="AJ126" s="15"/>
      <c r="AK126" s="15"/>
      <c r="AL126" s="15"/>
      <c r="AM126" s="18">
        <f t="shared" ref="AM126:AN130" si="5">AM127</f>
        <v>124.8</v>
      </c>
      <c r="AN126" s="18">
        <f t="shared" si="5"/>
        <v>124.8</v>
      </c>
      <c r="AO126" s="8">
        <f t="shared" si="1"/>
        <v>100</v>
      </c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1"/>
    </row>
    <row r="127" spans="1:62" ht="15.75" x14ac:dyDescent="0.25">
      <c r="A127" s="16" t="s">
        <v>70</v>
      </c>
      <c r="B127" s="17" t="s">
        <v>27</v>
      </c>
      <c r="C127" s="17" t="s">
        <v>157</v>
      </c>
      <c r="D127" s="17" t="s">
        <v>110</v>
      </c>
      <c r="E127" s="17" t="s">
        <v>71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7"/>
      <c r="U127" s="12"/>
      <c r="V127" s="13"/>
      <c r="W127" s="13"/>
      <c r="X127" s="13"/>
      <c r="Y127" s="13"/>
      <c r="Z127" s="14"/>
      <c r="AA127" s="15">
        <v>124.9</v>
      </c>
      <c r="AB127" s="15"/>
      <c r="AC127" s="15"/>
      <c r="AD127" s="15"/>
      <c r="AE127" s="15">
        <v>124.9</v>
      </c>
      <c r="AF127" s="15"/>
      <c r="AG127" s="15"/>
      <c r="AH127" s="15"/>
      <c r="AI127" s="15"/>
      <c r="AJ127" s="15"/>
      <c r="AK127" s="15"/>
      <c r="AL127" s="15"/>
      <c r="AM127" s="18">
        <f t="shared" si="5"/>
        <v>124.8</v>
      </c>
      <c r="AN127" s="18">
        <f t="shared" si="5"/>
        <v>124.8</v>
      </c>
      <c r="AO127" s="8">
        <f t="shared" si="1"/>
        <v>100</v>
      </c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1"/>
    </row>
    <row r="128" spans="1:62" ht="15.75" x14ac:dyDescent="0.25">
      <c r="A128" s="16" t="s">
        <v>72</v>
      </c>
      <c r="B128" s="17" t="s">
        <v>27</v>
      </c>
      <c r="C128" s="17" t="s">
        <v>157</v>
      </c>
      <c r="D128" s="17" t="s">
        <v>110</v>
      </c>
      <c r="E128" s="17" t="s">
        <v>73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7"/>
      <c r="U128" s="12"/>
      <c r="V128" s="13"/>
      <c r="W128" s="13"/>
      <c r="X128" s="13"/>
      <c r="Y128" s="13"/>
      <c r="Z128" s="14"/>
      <c r="AA128" s="15">
        <v>124.9</v>
      </c>
      <c r="AB128" s="15"/>
      <c r="AC128" s="15"/>
      <c r="AD128" s="15"/>
      <c r="AE128" s="15">
        <v>124.9</v>
      </c>
      <c r="AF128" s="15"/>
      <c r="AG128" s="15"/>
      <c r="AH128" s="15"/>
      <c r="AI128" s="15"/>
      <c r="AJ128" s="15"/>
      <c r="AK128" s="15"/>
      <c r="AL128" s="15"/>
      <c r="AM128" s="18">
        <f t="shared" si="5"/>
        <v>124.8</v>
      </c>
      <c r="AN128" s="18">
        <f t="shared" si="5"/>
        <v>124.8</v>
      </c>
      <c r="AO128" s="8">
        <f t="shared" si="1"/>
        <v>100</v>
      </c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1"/>
    </row>
    <row r="129" spans="1:64" ht="31.5" x14ac:dyDescent="0.25">
      <c r="A129" s="16" t="s">
        <v>74</v>
      </c>
      <c r="B129" s="17" t="s">
        <v>27</v>
      </c>
      <c r="C129" s="17" t="s">
        <v>157</v>
      </c>
      <c r="D129" s="17" t="s">
        <v>110</v>
      </c>
      <c r="E129" s="17" t="s">
        <v>75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7"/>
      <c r="U129" s="12"/>
      <c r="V129" s="13"/>
      <c r="W129" s="13"/>
      <c r="X129" s="13"/>
      <c r="Y129" s="13"/>
      <c r="Z129" s="14"/>
      <c r="AA129" s="15">
        <v>124.9</v>
      </c>
      <c r="AB129" s="15"/>
      <c r="AC129" s="15"/>
      <c r="AD129" s="15"/>
      <c r="AE129" s="15">
        <v>124.9</v>
      </c>
      <c r="AF129" s="15"/>
      <c r="AG129" s="15"/>
      <c r="AH129" s="15"/>
      <c r="AI129" s="15"/>
      <c r="AJ129" s="15"/>
      <c r="AK129" s="15"/>
      <c r="AL129" s="15"/>
      <c r="AM129" s="18">
        <f t="shared" si="5"/>
        <v>124.8</v>
      </c>
      <c r="AN129" s="18">
        <f t="shared" si="5"/>
        <v>124.8</v>
      </c>
      <c r="AO129" s="8">
        <f t="shared" si="1"/>
        <v>100</v>
      </c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1"/>
    </row>
    <row r="130" spans="1:64" ht="78.75" x14ac:dyDescent="0.25">
      <c r="A130" s="16" t="s">
        <v>173</v>
      </c>
      <c r="B130" s="17" t="s">
        <v>27</v>
      </c>
      <c r="C130" s="17" t="s">
        <v>157</v>
      </c>
      <c r="D130" s="17" t="s">
        <v>110</v>
      </c>
      <c r="E130" s="17" t="s">
        <v>174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7"/>
      <c r="U130" s="12"/>
      <c r="V130" s="13"/>
      <c r="W130" s="13"/>
      <c r="X130" s="13"/>
      <c r="Y130" s="13"/>
      <c r="Z130" s="14"/>
      <c r="AA130" s="15">
        <v>124.9</v>
      </c>
      <c r="AB130" s="15"/>
      <c r="AC130" s="15"/>
      <c r="AD130" s="15"/>
      <c r="AE130" s="15">
        <v>124.9</v>
      </c>
      <c r="AF130" s="15"/>
      <c r="AG130" s="15"/>
      <c r="AH130" s="15"/>
      <c r="AI130" s="15"/>
      <c r="AJ130" s="15"/>
      <c r="AK130" s="15"/>
      <c r="AL130" s="15"/>
      <c r="AM130" s="18">
        <f t="shared" si="5"/>
        <v>124.8</v>
      </c>
      <c r="AN130" s="18">
        <f t="shared" si="5"/>
        <v>124.8</v>
      </c>
      <c r="AO130" s="8">
        <f t="shared" si="1"/>
        <v>100</v>
      </c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1"/>
    </row>
    <row r="131" spans="1:64" ht="94.5" x14ac:dyDescent="0.25">
      <c r="A131" s="19" t="s">
        <v>175</v>
      </c>
      <c r="B131" s="20" t="s">
        <v>27</v>
      </c>
      <c r="C131" s="20" t="s">
        <v>157</v>
      </c>
      <c r="D131" s="20" t="s">
        <v>110</v>
      </c>
      <c r="E131" s="20" t="s">
        <v>174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0" t="s">
        <v>79</v>
      </c>
      <c r="U131" s="12"/>
      <c r="V131" s="13"/>
      <c r="W131" s="13"/>
      <c r="X131" s="13"/>
      <c r="Y131" s="13"/>
      <c r="Z131" s="14"/>
      <c r="AA131" s="15">
        <v>124.9</v>
      </c>
      <c r="AB131" s="15"/>
      <c r="AC131" s="15"/>
      <c r="AD131" s="15"/>
      <c r="AE131" s="15">
        <v>124.9</v>
      </c>
      <c r="AF131" s="15"/>
      <c r="AG131" s="15"/>
      <c r="AH131" s="15"/>
      <c r="AI131" s="15"/>
      <c r="AJ131" s="15"/>
      <c r="AK131" s="15"/>
      <c r="AL131" s="15"/>
      <c r="AM131" s="21">
        <v>124.8</v>
      </c>
      <c r="AN131" s="21">
        <v>124.8</v>
      </c>
      <c r="AO131" s="8">
        <f t="shared" si="1"/>
        <v>100</v>
      </c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1"/>
    </row>
    <row r="132" spans="1:64" ht="15.75" x14ac:dyDescent="0.25">
      <c r="A132" s="16" t="s">
        <v>99</v>
      </c>
      <c r="B132" s="17" t="s">
        <v>27</v>
      </c>
      <c r="C132" s="17" t="s">
        <v>157</v>
      </c>
      <c r="D132" s="17" t="s">
        <v>110</v>
      </c>
      <c r="E132" s="17" t="s">
        <v>100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7"/>
      <c r="U132" s="12"/>
      <c r="V132" s="13"/>
      <c r="W132" s="13"/>
      <c r="X132" s="13"/>
      <c r="Y132" s="13"/>
      <c r="Z132" s="14"/>
      <c r="AA132" s="15">
        <v>1275.0999999999999</v>
      </c>
      <c r="AB132" s="15"/>
      <c r="AC132" s="15"/>
      <c r="AD132" s="15"/>
      <c r="AE132" s="15">
        <v>1275.0999999999999</v>
      </c>
      <c r="AF132" s="15"/>
      <c r="AG132" s="15">
        <v>-135.5</v>
      </c>
      <c r="AH132" s="15"/>
      <c r="AI132" s="15"/>
      <c r="AJ132" s="15"/>
      <c r="AK132" s="15">
        <v>-135.5</v>
      </c>
      <c r="AL132" s="15"/>
      <c r="AM132" s="25">
        <f t="shared" ref="AM132:AN136" si="6">AM133</f>
        <v>1139.7</v>
      </c>
      <c r="AN132" s="25">
        <f t="shared" si="6"/>
        <v>1139.7</v>
      </c>
      <c r="AO132" s="8">
        <f t="shared" si="1"/>
        <v>100</v>
      </c>
      <c r="AP132" s="4"/>
      <c r="AQ132" s="4"/>
      <c r="AR132" s="4"/>
      <c r="AS132" s="4"/>
      <c r="AT132" s="4">
        <v>1400</v>
      </c>
      <c r="AU132" s="4"/>
      <c r="AV132" s="4"/>
      <c r="AW132" s="4"/>
      <c r="AX132" s="4">
        <v>1400</v>
      </c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1"/>
    </row>
    <row r="133" spans="1:64" ht="94.5" x14ac:dyDescent="0.25">
      <c r="A133" s="16" t="s">
        <v>101</v>
      </c>
      <c r="B133" s="17" t="s">
        <v>27</v>
      </c>
      <c r="C133" s="17" t="s">
        <v>157</v>
      </c>
      <c r="D133" s="17" t="s">
        <v>110</v>
      </c>
      <c r="E133" s="17" t="s">
        <v>102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7"/>
      <c r="U133" s="12"/>
      <c r="V133" s="13"/>
      <c r="W133" s="13"/>
      <c r="X133" s="13"/>
      <c r="Y133" s="13"/>
      <c r="Z133" s="14"/>
      <c r="AA133" s="15">
        <v>1275.0999999999999</v>
      </c>
      <c r="AB133" s="15"/>
      <c r="AC133" s="15"/>
      <c r="AD133" s="15"/>
      <c r="AE133" s="15">
        <v>1275.0999999999999</v>
      </c>
      <c r="AF133" s="15"/>
      <c r="AG133" s="15">
        <v>-135.5</v>
      </c>
      <c r="AH133" s="15"/>
      <c r="AI133" s="15"/>
      <c r="AJ133" s="15"/>
      <c r="AK133" s="15">
        <v>-135.5</v>
      </c>
      <c r="AL133" s="15"/>
      <c r="AM133" s="25">
        <f t="shared" si="6"/>
        <v>1139.7</v>
      </c>
      <c r="AN133" s="25">
        <f t="shared" si="6"/>
        <v>1139.7</v>
      </c>
      <c r="AO133" s="8">
        <f t="shared" si="1"/>
        <v>100</v>
      </c>
      <c r="AP133" s="4"/>
      <c r="AQ133" s="4"/>
      <c r="AR133" s="4"/>
      <c r="AS133" s="4"/>
      <c r="AT133" s="4">
        <v>1400</v>
      </c>
      <c r="AU133" s="4"/>
      <c r="AV133" s="4"/>
      <c r="AW133" s="4"/>
      <c r="AX133" s="4">
        <v>1400</v>
      </c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1"/>
    </row>
    <row r="134" spans="1:64" ht="15.75" x14ac:dyDescent="0.25">
      <c r="A134" s="16" t="s">
        <v>103</v>
      </c>
      <c r="B134" s="17" t="s">
        <v>27</v>
      </c>
      <c r="C134" s="17" t="s">
        <v>157</v>
      </c>
      <c r="D134" s="17" t="s">
        <v>110</v>
      </c>
      <c r="E134" s="17" t="s">
        <v>104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7"/>
      <c r="U134" s="12"/>
      <c r="V134" s="13"/>
      <c r="W134" s="13"/>
      <c r="X134" s="13"/>
      <c r="Y134" s="13"/>
      <c r="Z134" s="14"/>
      <c r="AA134" s="15">
        <v>1275.0999999999999</v>
      </c>
      <c r="AB134" s="15"/>
      <c r="AC134" s="15"/>
      <c r="AD134" s="15"/>
      <c r="AE134" s="15">
        <v>1275.0999999999999</v>
      </c>
      <c r="AF134" s="15"/>
      <c r="AG134" s="15">
        <v>-135.5</v>
      </c>
      <c r="AH134" s="15"/>
      <c r="AI134" s="15"/>
      <c r="AJ134" s="15"/>
      <c r="AK134" s="15">
        <v>-135.5</v>
      </c>
      <c r="AL134" s="15"/>
      <c r="AM134" s="25">
        <f t="shared" si="6"/>
        <v>1139.7</v>
      </c>
      <c r="AN134" s="25">
        <f t="shared" si="6"/>
        <v>1139.7</v>
      </c>
      <c r="AO134" s="8">
        <f t="shared" si="1"/>
        <v>100</v>
      </c>
      <c r="AP134" s="4"/>
      <c r="AQ134" s="4"/>
      <c r="AR134" s="4"/>
      <c r="AS134" s="4"/>
      <c r="AT134" s="4">
        <v>1400</v>
      </c>
      <c r="AU134" s="4"/>
      <c r="AV134" s="4"/>
      <c r="AW134" s="4"/>
      <c r="AX134" s="4">
        <v>1400</v>
      </c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1"/>
    </row>
    <row r="135" spans="1:64" ht="63" x14ac:dyDescent="0.25">
      <c r="A135" s="16" t="s">
        <v>119</v>
      </c>
      <c r="B135" s="17" t="s">
        <v>27</v>
      </c>
      <c r="C135" s="17" t="s">
        <v>157</v>
      </c>
      <c r="D135" s="17" t="s">
        <v>110</v>
      </c>
      <c r="E135" s="17" t="s">
        <v>120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7"/>
      <c r="U135" s="12"/>
      <c r="V135" s="13"/>
      <c r="W135" s="13"/>
      <c r="X135" s="13"/>
      <c r="Y135" s="13"/>
      <c r="Z135" s="14"/>
      <c r="AA135" s="15">
        <v>1275.0999999999999</v>
      </c>
      <c r="AB135" s="15"/>
      <c r="AC135" s="15"/>
      <c r="AD135" s="15"/>
      <c r="AE135" s="15">
        <v>1275.0999999999999</v>
      </c>
      <c r="AF135" s="15"/>
      <c r="AG135" s="15">
        <v>-135.5</v>
      </c>
      <c r="AH135" s="15"/>
      <c r="AI135" s="15"/>
      <c r="AJ135" s="15"/>
      <c r="AK135" s="15">
        <v>-135.5</v>
      </c>
      <c r="AL135" s="15"/>
      <c r="AM135" s="25">
        <f>AM136</f>
        <v>1139.7</v>
      </c>
      <c r="AN135" s="25">
        <f>AN136</f>
        <v>1139.7</v>
      </c>
      <c r="AO135" s="8">
        <f t="shared" si="1"/>
        <v>100</v>
      </c>
      <c r="AP135" s="4"/>
      <c r="AQ135" s="4"/>
      <c r="AR135" s="4"/>
      <c r="AS135" s="4"/>
      <c r="AT135" s="4">
        <v>1400</v>
      </c>
      <c r="AU135" s="4"/>
      <c r="AV135" s="4"/>
      <c r="AW135" s="4"/>
      <c r="AX135" s="4">
        <v>1400</v>
      </c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1"/>
    </row>
    <row r="136" spans="1:64" ht="31.5" x14ac:dyDescent="0.25">
      <c r="A136" s="16" t="s">
        <v>176</v>
      </c>
      <c r="B136" s="17" t="s">
        <v>27</v>
      </c>
      <c r="C136" s="17" t="s">
        <v>157</v>
      </c>
      <c r="D136" s="17" t="s">
        <v>110</v>
      </c>
      <c r="E136" s="17" t="s">
        <v>177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7"/>
      <c r="U136" s="12"/>
      <c r="V136" s="13"/>
      <c r="W136" s="13"/>
      <c r="X136" s="13"/>
      <c r="Y136" s="13"/>
      <c r="Z136" s="14"/>
      <c r="AA136" s="15">
        <v>1275.0999999999999</v>
      </c>
      <c r="AB136" s="15"/>
      <c r="AC136" s="15"/>
      <c r="AD136" s="15"/>
      <c r="AE136" s="15">
        <v>1275.0999999999999</v>
      </c>
      <c r="AF136" s="15"/>
      <c r="AG136" s="15">
        <v>-135.5</v>
      </c>
      <c r="AH136" s="15"/>
      <c r="AI136" s="15"/>
      <c r="AJ136" s="15"/>
      <c r="AK136" s="15">
        <v>-135.5</v>
      </c>
      <c r="AL136" s="15"/>
      <c r="AM136" s="25">
        <f t="shared" si="6"/>
        <v>1139.7</v>
      </c>
      <c r="AN136" s="25">
        <f t="shared" si="6"/>
        <v>1139.7</v>
      </c>
      <c r="AO136" s="8">
        <f t="shared" si="1"/>
        <v>100</v>
      </c>
      <c r="AP136" s="4"/>
      <c r="AQ136" s="4"/>
      <c r="AR136" s="4"/>
      <c r="AS136" s="4"/>
      <c r="AT136" s="4">
        <v>1400</v>
      </c>
      <c r="AU136" s="4"/>
      <c r="AV136" s="4"/>
      <c r="AW136" s="4"/>
      <c r="AX136" s="4">
        <v>1400</v>
      </c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1"/>
    </row>
    <row r="137" spans="1:64" ht="63" x14ac:dyDescent="0.25">
      <c r="A137" s="19" t="s">
        <v>178</v>
      </c>
      <c r="B137" s="20" t="s">
        <v>27</v>
      </c>
      <c r="C137" s="20" t="s">
        <v>157</v>
      </c>
      <c r="D137" s="20" t="s">
        <v>110</v>
      </c>
      <c r="E137" s="20" t="s">
        <v>177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0" t="s">
        <v>50</v>
      </c>
      <c r="U137" s="12"/>
      <c r="V137" s="13"/>
      <c r="W137" s="13"/>
      <c r="X137" s="13"/>
      <c r="Y137" s="13"/>
      <c r="Z137" s="14"/>
      <c r="AA137" s="15">
        <v>1275.0999999999999</v>
      </c>
      <c r="AB137" s="15"/>
      <c r="AC137" s="15"/>
      <c r="AD137" s="15"/>
      <c r="AE137" s="15">
        <v>1275.0999999999999</v>
      </c>
      <c r="AF137" s="15"/>
      <c r="AG137" s="15">
        <v>-135.5</v>
      </c>
      <c r="AH137" s="15"/>
      <c r="AI137" s="15"/>
      <c r="AJ137" s="15"/>
      <c r="AK137" s="15">
        <v>-135.5</v>
      </c>
      <c r="AL137" s="15"/>
      <c r="AM137" s="26">
        <v>1139.7</v>
      </c>
      <c r="AN137" s="26">
        <v>1139.7</v>
      </c>
      <c r="AO137" s="8">
        <f t="shared" si="1"/>
        <v>100</v>
      </c>
      <c r="AP137" s="4"/>
      <c r="AQ137" s="4"/>
      <c r="AR137" s="4"/>
      <c r="AS137" s="4"/>
      <c r="AT137" s="4">
        <v>1400</v>
      </c>
      <c r="AU137" s="4"/>
      <c r="AV137" s="4"/>
      <c r="AW137" s="4"/>
      <c r="AX137" s="4">
        <v>1400</v>
      </c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1"/>
    </row>
    <row r="138" spans="1:64" ht="15.75" x14ac:dyDescent="0.25">
      <c r="A138" s="9" t="s">
        <v>179</v>
      </c>
      <c r="B138" s="10" t="s">
        <v>27</v>
      </c>
      <c r="C138" s="10" t="s">
        <v>157</v>
      </c>
      <c r="D138" s="10" t="s">
        <v>32</v>
      </c>
      <c r="E138" s="10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0"/>
      <c r="U138" s="12"/>
      <c r="V138" s="13"/>
      <c r="W138" s="13"/>
      <c r="X138" s="13"/>
      <c r="Y138" s="13"/>
      <c r="Z138" s="14"/>
      <c r="AA138" s="15">
        <v>14500</v>
      </c>
      <c r="AB138" s="15"/>
      <c r="AC138" s="15">
        <v>2735</v>
      </c>
      <c r="AD138" s="15"/>
      <c r="AE138" s="15">
        <v>11765</v>
      </c>
      <c r="AF138" s="15"/>
      <c r="AG138" s="15">
        <v>14507.1</v>
      </c>
      <c r="AH138" s="15">
        <v>2355</v>
      </c>
      <c r="AI138" s="15">
        <v>5656.8</v>
      </c>
      <c r="AJ138" s="15"/>
      <c r="AK138" s="15">
        <v>6495.3</v>
      </c>
      <c r="AL138" s="15"/>
      <c r="AM138" s="24">
        <f>AM139</f>
        <v>29007.1</v>
      </c>
      <c r="AN138" s="8">
        <f>AN139</f>
        <v>29006.600000000002</v>
      </c>
      <c r="AO138" s="8">
        <f t="shared" si="1"/>
        <v>99.998276284082195</v>
      </c>
      <c r="AP138" s="4">
        <v>2355</v>
      </c>
      <c r="AQ138" s="4">
        <v>8391.7999999999993</v>
      </c>
      <c r="AR138" s="4"/>
      <c r="AS138" s="4"/>
      <c r="AT138" s="4">
        <v>10770</v>
      </c>
      <c r="AU138" s="4"/>
      <c r="AV138" s="4"/>
      <c r="AW138" s="4"/>
      <c r="AX138" s="4">
        <v>10770</v>
      </c>
      <c r="AY138" s="4"/>
      <c r="AZ138" s="4">
        <v>12219.5</v>
      </c>
      <c r="BA138" s="4">
        <v>4033.6</v>
      </c>
      <c r="BB138" s="4">
        <v>8185.9</v>
      </c>
      <c r="BC138" s="4"/>
      <c r="BD138" s="4"/>
      <c r="BE138" s="4"/>
      <c r="BF138" s="4">
        <v>1034.8</v>
      </c>
      <c r="BG138" s="4">
        <v>509.7</v>
      </c>
      <c r="BH138" s="4"/>
      <c r="BI138" s="4"/>
      <c r="BJ138" s="1"/>
      <c r="BL138" s="28"/>
    </row>
    <row r="139" spans="1:64" ht="15.75" x14ac:dyDescent="0.25">
      <c r="A139" s="16" t="s">
        <v>99</v>
      </c>
      <c r="B139" s="17" t="s">
        <v>27</v>
      </c>
      <c r="C139" s="17" t="s">
        <v>157</v>
      </c>
      <c r="D139" s="17" t="s">
        <v>32</v>
      </c>
      <c r="E139" s="17" t="s">
        <v>100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7"/>
      <c r="U139" s="12"/>
      <c r="V139" s="13"/>
      <c r="W139" s="13"/>
      <c r="X139" s="13"/>
      <c r="Y139" s="13"/>
      <c r="Z139" s="14"/>
      <c r="AA139" s="15">
        <v>14500</v>
      </c>
      <c r="AB139" s="15"/>
      <c r="AC139" s="15">
        <v>2735</v>
      </c>
      <c r="AD139" s="15"/>
      <c r="AE139" s="15">
        <v>11765</v>
      </c>
      <c r="AF139" s="15"/>
      <c r="AG139" s="15">
        <v>14507.1</v>
      </c>
      <c r="AH139" s="15">
        <v>2355</v>
      </c>
      <c r="AI139" s="15">
        <v>5656.8</v>
      </c>
      <c r="AJ139" s="15"/>
      <c r="AK139" s="15">
        <v>6495.3</v>
      </c>
      <c r="AL139" s="15"/>
      <c r="AM139" s="25">
        <f>AM140</f>
        <v>29007.1</v>
      </c>
      <c r="AN139" s="18">
        <f>AN140</f>
        <v>29006.600000000002</v>
      </c>
      <c r="AO139" s="8">
        <f t="shared" si="1"/>
        <v>99.998276284082195</v>
      </c>
      <c r="AP139" s="4">
        <v>2355</v>
      </c>
      <c r="AQ139" s="4">
        <v>8391.7999999999993</v>
      </c>
      <c r="AR139" s="4"/>
      <c r="AS139" s="4"/>
      <c r="AT139" s="4">
        <v>10770</v>
      </c>
      <c r="AU139" s="4"/>
      <c r="AV139" s="4"/>
      <c r="AW139" s="4"/>
      <c r="AX139" s="4">
        <v>10770</v>
      </c>
      <c r="AY139" s="4"/>
      <c r="AZ139" s="4">
        <v>12219.5</v>
      </c>
      <c r="BA139" s="4">
        <v>4033.6</v>
      </c>
      <c r="BB139" s="4">
        <v>8185.9</v>
      </c>
      <c r="BC139" s="4"/>
      <c r="BD139" s="4"/>
      <c r="BE139" s="4"/>
      <c r="BF139" s="4">
        <v>1034.8</v>
      </c>
      <c r="BG139" s="4">
        <v>509.7</v>
      </c>
      <c r="BH139" s="4"/>
      <c r="BI139" s="4"/>
      <c r="BJ139" s="1"/>
      <c r="BL139" s="28"/>
    </row>
    <row r="140" spans="1:64" ht="94.5" x14ac:dyDescent="0.25">
      <c r="A140" s="16" t="s">
        <v>101</v>
      </c>
      <c r="B140" s="17" t="s">
        <v>27</v>
      </c>
      <c r="C140" s="17" t="s">
        <v>157</v>
      </c>
      <c r="D140" s="17" t="s">
        <v>32</v>
      </c>
      <c r="E140" s="17" t="s">
        <v>102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7"/>
      <c r="U140" s="12"/>
      <c r="V140" s="13"/>
      <c r="W140" s="13"/>
      <c r="X140" s="13"/>
      <c r="Y140" s="13"/>
      <c r="Z140" s="14"/>
      <c r="AA140" s="15">
        <v>14500</v>
      </c>
      <c r="AB140" s="15"/>
      <c r="AC140" s="15">
        <v>2735</v>
      </c>
      <c r="AD140" s="15"/>
      <c r="AE140" s="15">
        <v>11765</v>
      </c>
      <c r="AF140" s="15"/>
      <c r="AG140" s="15">
        <v>14507.1</v>
      </c>
      <c r="AH140" s="15">
        <v>2355</v>
      </c>
      <c r="AI140" s="15">
        <v>5656.8</v>
      </c>
      <c r="AJ140" s="15"/>
      <c r="AK140" s="15">
        <v>6495.3</v>
      </c>
      <c r="AL140" s="15"/>
      <c r="AM140" s="25">
        <f>AM141+AM145+AM157</f>
        <v>29007.1</v>
      </c>
      <c r="AN140" s="18">
        <f>AN141+AN145+AN157</f>
        <v>29006.600000000002</v>
      </c>
      <c r="AO140" s="8">
        <f t="shared" si="1"/>
        <v>99.998276284082195</v>
      </c>
      <c r="AP140" s="4">
        <v>2355</v>
      </c>
      <c r="AQ140" s="4">
        <v>8391.7999999999993</v>
      </c>
      <c r="AR140" s="4"/>
      <c r="AS140" s="4"/>
      <c r="AT140" s="4">
        <v>10770</v>
      </c>
      <c r="AU140" s="4"/>
      <c r="AV140" s="4"/>
      <c r="AW140" s="4"/>
      <c r="AX140" s="4">
        <v>10770</v>
      </c>
      <c r="AY140" s="4"/>
      <c r="AZ140" s="4">
        <v>12219.5</v>
      </c>
      <c r="BA140" s="4">
        <v>4033.6</v>
      </c>
      <c r="BB140" s="4">
        <v>8185.9</v>
      </c>
      <c r="BC140" s="4"/>
      <c r="BD140" s="4"/>
      <c r="BE140" s="4"/>
      <c r="BF140" s="4">
        <v>1034.8</v>
      </c>
      <c r="BG140" s="4">
        <v>509.7</v>
      </c>
      <c r="BH140" s="4"/>
      <c r="BI140" s="4"/>
      <c r="BJ140" s="1"/>
    </row>
    <row r="141" spans="1:64" ht="31.5" x14ac:dyDescent="0.25">
      <c r="A141" s="16" t="s">
        <v>180</v>
      </c>
      <c r="B141" s="17" t="s">
        <v>27</v>
      </c>
      <c r="C141" s="17" t="s">
        <v>157</v>
      </c>
      <c r="D141" s="17" t="s">
        <v>32</v>
      </c>
      <c r="E141" s="17" t="s">
        <v>181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7"/>
      <c r="U141" s="12"/>
      <c r="V141" s="13"/>
      <c r="W141" s="13"/>
      <c r="X141" s="13"/>
      <c r="Y141" s="13"/>
      <c r="Z141" s="14"/>
      <c r="AA141" s="15"/>
      <c r="AB141" s="15"/>
      <c r="AC141" s="15"/>
      <c r="AD141" s="15"/>
      <c r="AE141" s="15"/>
      <c r="AF141" s="15"/>
      <c r="AG141" s="15">
        <v>8333.2999999999993</v>
      </c>
      <c r="AH141" s="15">
        <v>2355</v>
      </c>
      <c r="AI141" s="15">
        <v>5145</v>
      </c>
      <c r="AJ141" s="15"/>
      <c r="AK141" s="15">
        <v>833.3</v>
      </c>
      <c r="AL141" s="15"/>
      <c r="AM141" s="18">
        <v>8333.2999999999993</v>
      </c>
      <c r="AN141" s="18">
        <v>8333.2999999999993</v>
      </c>
      <c r="AO141" s="8">
        <f t="shared" ref="AO141:AO204" si="7">AN141/AM141%</f>
        <v>100</v>
      </c>
      <c r="AP141" s="4">
        <v>2355</v>
      </c>
      <c r="AQ141" s="4">
        <v>5145</v>
      </c>
      <c r="AR141" s="4"/>
      <c r="AS141" s="4"/>
      <c r="AT141" s="4"/>
      <c r="AU141" s="4"/>
      <c r="AV141" s="4"/>
      <c r="AW141" s="4"/>
      <c r="AX141" s="4"/>
      <c r="AY141" s="4"/>
      <c r="AZ141" s="4">
        <v>8709.1</v>
      </c>
      <c r="BA141" s="4">
        <v>2693.6</v>
      </c>
      <c r="BB141" s="4">
        <v>5296.4</v>
      </c>
      <c r="BC141" s="4"/>
      <c r="BD141" s="4">
        <v>719.1</v>
      </c>
      <c r="BE141" s="4"/>
      <c r="BF141" s="4"/>
      <c r="BG141" s="4"/>
      <c r="BH141" s="4"/>
      <c r="BI141" s="4"/>
      <c r="BJ141" s="1"/>
    </row>
    <row r="142" spans="1:64" ht="31.5" x14ac:dyDescent="0.25">
      <c r="A142" s="16" t="s">
        <v>182</v>
      </c>
      <c r="B142" s="17" t="s">
        <v>27</v>
      </c>
      <c r="C142" s="17" t="s">
        <v>157</v>
      </c>
      <c r="D142" s="17" t="s">
        <v>32</v>
      </c>
      <c r="E142" s="17" t="s">
        <v>183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7"/>
      <c r="U142" s="12"/>
      <c r="V142" s="13"/>
      <c r="W142" s="13"/>
      <c r="X142" s="13"/>
      <c r="Y142" s="13"/>
      <c r="Z142" s="14"/>
      <c r="AA142" s="15"/>
      <c r="AB142" s="15"/>
      <c r="AC142" s="15"/>
      <c r="AD142" s="15"/>
      <c r="AE142" s="15"/>
      <c r="AF142" s="15"/>
      <c r="AG142" s="15">
        <v>8333.2999999999993</v>
      </c>
      <c r="AH142" s="15">
        <v>2355</v>
      </c>
      <c r="AI142" s="15">
        <v>5145</v>
      </c>
      <c r="AJ142" s="15"/>
      <c r="AK142" s="15">
        <v>833.3</v>
      </c>
      <c r="AL142" s="15"/>
      <c r="AM142" s="18">
        <v>8333.2999999999993</v>
      </c>
      <c r="AN142" s="18">
        <v>8333.2999999999993</v>
      </c>
      <c r="AO142" s="8">
        <f t="shared" si="7"/>
        <v>100</v>
      </c>
      <c r="AP142" s="4">
        <v>2355</v>
      </c>
      <c r="AQ142" s="4">
        <v>5145</v>
      </c>
      <c r="AR142" s="4"/>
      <c r="AS142" s="4"/>
      <c r="AT142" s="4"/>
      <c r="AU142" s="4"/>
      <c r="AV142" s="4"/>
      <c r="AW142" s="4"/>
      <c r="AX142" s="4"/>
      <c r="AY142" s="4"/>
      <c r="AZ142" s="4">
        <v>8709.1</v>
      </c>
      <c r="BA142" s="4">
        <v>2693.6</v>
      </c>
      <c r="BB142" s="4">
        <v>5296.4</v>
      </c>
      <c r="BC142" s="4"/>
      <c r="BD142" s="4">
        <v>719.1</v>
      </c>
      <c r="BE142" s="4"/>
      <c r="BF142" s="4"/>
      <c r="BG142" s="4"/>
      <c r="BH142" s="4"/>
      <c r="BI142" s="4"/>
      <c r="BJ142" s="1"/>
    </row>
    <row r="143" spans="1:64" ht="31.5" x14ac:dyDescent="0.25">
      <c r="A143" s="16" t="s">
        <v>184</v>
      </c>
      <c r="B143" s="17" t="s">
        <v>27</v>
      </c>
      <c r="C143" s="17" t="s">
        <v>157</v>
      </c>
      <c r="D143" s="17" t="s">
        <v>32</v>
      </c>
      <c r="E143" s="17" t="s">
        <v>185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7"/>
      <c r="U143" s="12"/>
      <c r="V143" s="13"/>
      <c r="W143" s="13"/>
      <c r="X143" s="13"/>
      <c r="Y143" s="13"/>
      <c r="Z143" s="14"/>
      <c r="AA143" s="15"/>
      <c r="AB143" s="15"/>
      <c r="AC143" s="15"/>
      <c r="AD143" s="15"/>
      <c r="AE143" s="15"/>
      <c r="AF143" s="15"/>
      <c r="AG143" s="15">
        <v>8333.2999999999993</v>
      </c>
      <c r="AH143" s="15">
        <v>2355</v>
      </c>
      <c r="AI143" s="15">
        <v>5145</v>
      </c>
      <c r="AJ143" s="15"/>
      <c r="AK143" s="15">
        <v>833.3</v>
      </c>
      <c r="AL143" s="15"/>
      <c r="AM143" s="18">
        <v>8333.2999999999993</v>
      </c>
      <c r="AN143" s="18">
        <v>8333.2999999999993</v>
      </c>
      <c r="AO143" s="8">
        <f t="shared" si="7"/>
        <v>100</v>
      </c>
      <c r="AP143" s="4">
        <v>2355</v>
      </c>
      <c r="AQ143" s="4">
        <v>5145</v>
      </c>
      <c r="AR143" s="4"/>
      <c r="AS143" s="4"/>
      <c r="AT143" s="4"/>
      <c r="AU143" s="4"/>
      <c r="AV143" s="4"/>
      <c r="AW143" s="4"/>
      <c r="AX143" s="4"/>
      <c r="AY143" s="4"/>
      <c r="AZ143" s="4">
        <v>8709.1</v>
      </c>
      <c r="BA143" s="4">
        <v>2693.6</v>
      </c>
      <c r="BB143" s="4">
        <v>5296.4</v>
      </c>
      <c r="BC143" s="4"/>
      <c r="BD143" s="4">
        <v>719.1</v>
      </c>
      <c r="BE143" s="4"/>
      <c r="BF143" s="4"/>
      <c r="BG143" s="4"/>
      <c r="BH143" s="4"/>
      <c r="BI143" s="4"/>
      <c r="BJ143" s="1"/>
    </row>
    <row r="144" spans="1:64" ht="78.75" x14ac:dyDescent="0.25">
      <c r="A144" s="19" t="s">
        <v>186</v>
      </c>
      <c r="B144" s="20" t="s">
        <v>27</v>
      </c>
      <c r="C144" s="20" t="s">
        <v>157</v>
      </c>
      <c r="D144" s="20" t="s">
        <v>32</v>
      </c>
      <c r="E144" s="20" t="s">
        <v>185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0" t="s">
        <v>50</v>
      </c>
      <c r="U144" s="12"/>
      <c r="V144" s="13"/>
      <c r="W144" s="13"/>
      <c r="X144" s="13"/>
      <c r="Y144" s="13"/>
      <c r="Z144" s="14"/>
      <c r="AA144" s="15"/>
      <c r="AB144" s="15"/>
      <c r="AC144" s="15"/>
      <c r="AD144" s="15"/>
      <c r="AE144" s="15"/>
      <c r="AF144" s="15"/>
      <c r="AG144" s="15">
        <v>8333.2999999999993</v>
      </c>
      <c r="AH144" s="15">
        <v>2355</v>
      </c>
      <c r="AI144" s="15">
        <v>5145</v>
      </c>
      <c r="AJ144" s="15"/>
      <c r="AK144" s="15">
        <v>833.3</v>
      </c>
      <c r="AL144" s="15"/>
      <c r="AM144" s="21">
        <v>8333.2999999999993</v>
      </c>
      <c r="AN144" s="21">
        <v>8333.2999999999993</v>
      </c>
      <c r="AO144" s="8">
        <f t="shared" si="7"/>
        <v>100</v>
      </c>
      <c r="AP144" s="4">
        <v>2355</v>
      </c>
      <c r="AQ144" s="4">
        <v>5145</v>
      </c>
      <c r="AR144" s="4"/>
      <c r="AS144" s="4"/>
      <c r="AT144" s="4"/>
      <c r="AU144" s="4"/>
      <c r="AV144" s="4"/>
      <c r="AW144" s="4"/>
      <c r="AX144" s="4"/>
      <c r="AY144" s="4"/>
      <c r="AZ144" s="4">
        <v>8709.1</v>
      </c>
      <c r="BA144" s="4">
        <v>2693.6</v>
      </c>
      <c r="BB144" s="4">
        <v>5296.4</v>
      </c>
      <c r="BC144" s="4"/>
      <c r="BD144" s="4">
        <v>719.1</v>
      </c>
      <c r="BE144" s="4"/>
      <c r="BF144" s="4"/>
      <c r="BG144" s="4"/>
      <c r="BH144" s="4"/>
      <c r="BI144" s="4"/>
      <c r="BJ144" s="1"/>
    </row>
    <row r="145" spans="1:62" ht="15.75" x14ac:dyDescent="0.25">
      <c r="A145" s="16" t="s">
        <v>103</v>
      </c>
      <c r="B145" s="17" t="s">
        <v>27</v>
      </c>
      <c r="C145" s="17" t="s">
        <v>157</v>
      </c>
      <c r="D145" s="17" t="s">
        <v>32</v>
      </c>
      <c r="E145" s="17" t="s">
        <v>104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7"/>
      <c r="U145" s="12"/>
      <c r="V145" s="13"/>
      <c r="W145" s="13"/>
      <c r="X145" s="13"/>
      <c r="Y145" s="13"/>
      <c r="Z145" s="14"/>
      <c r="AA145" s="15">
        <v>12050</v>
      </c>
      <c r="AB145" s="15"/>
      <c r="AC145" s="15">
        <v>530</v>
      </c>
      <c r="AD145" s="15"/>
      <c r="AE145" s="15">
        <v>11520</v>
      </c>
      <c r="AF145" s="15"/>
      <c r="AG145" s="15">
        <v>5605.1</v>
      </c>
      <c r="AH145" s="15"/>
      <c r="AI145" s="15"/>
      <c r="AJ145" s="15"/>
      <c r="AK145" s="15">
        <v>5605.1</v>
      </c>
      <c r="AL145" s="15"/>
      <c r="AM145" s="18">
        <f>AM146</f>
        <v>17655.099999999999</v>
      </c>
      <c r="AN145" s="18">
        <f>AN146</f>
        <v>17654.600000000002</v>
      </c>
      <c r="AO145" s="8">
        <f t="shared" si="7"/>
        <v>99.997167957134224</v>
      </c>
      <c r="AP145" s="4"/>
      <c r="AQ145" s="4">
        <v>530</v>
      </c>
      <c r="AR145" s="4"/>
      <c r="AS145" s="4"/>
      <c r="AT145" s="4">
        <v>10770</v>
      </c>
      <c r="AU145" s="4"/>
      <c r="AV145" s="4"/>
      <c r="AW145" s="4"/>
      <c r="AX145" s="4">
        <v>10770</v>
      </c>
      <c r="AY145" s="4"/>
      <c r="AZ145" s="4">
        <v>-1804.3</v>
      </c>
      <c r="BA145" s="4"/>
      <c r="BB145" s="4"/>
      <c r="BC145" s="4"/>
      <c r="BD145" s="4">
        <v>-1804.3</v>
      </c>
      <c r="BE145" s="4"/>
      <c r="BF145" s="4"/>
      <c r="BG145" s="4"/>
      <c r="BH145" s="4"/>
      <c r="BI145" s="4"/>
      <c r="BJ145" s="1"/>
    </row>
    <row r="146" spans="1:62" ht="63" x14ac:dyDescent="0.25">
      <c r="A146" s="16" t="s">
        <v>119</v>
      </c>
      <c r="B146" s="17" t="s">
        <v>27</v>
      </c>
      <c r="C146" s="17" t="s">
        <v>157</v>
      </c>
      <c r="D146" s="17" t="s">
        <v>32</v>
      </c>
      <c r="E146" s="17" t="s">
        <v>120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7"/>
      <c r="U146" s="12"/>
      <c r="V146" s="13"/>
      <c r="W146" s="13"/>
      <c r="X146" s="13"/>
      <c r="Y146" s="13"/>
      <c r="Z146" s="14"/>
      <c r="AA146" s="15">
        <v>12050</v>
      </c>
      <c r="AB146" s="15"/>
      <c r="AC146" s="15">
        <v>530</v>
      </c>
      <c r="AD146" s="15"/>
      <c r="AE146" s="15">
        <v>11520</v>
      </c>
      <c r="AF146" s="15"/>
      <c r="AG146" s="15">
        <v>5605.1</v>
      </c>
      <c r="AH146" s="15"/>
      <c r="AI146" s="15"/>
      <c r="AJ146" s="15"/>
      <c r="AK146" s="15">
        <v>5605.1</v>
      </c>
      <c r="AL146" s="15"/>
      <c r="AM146" s="25">
        <v>17655.099999999999</v>
      </c>
      <c r="AN146" s="25">
        <f>AN147+AN149+AN151+AN153+AN155</f>
        <v>17654.600000000002</v>
      </c>
      <c r="AO146" s="8">
        <f t="shared" si="7"/>
        <v>99.997167957134224</v>
      </c>
      <c r="AP146" s="4"/>
      <c r="AQ146" s="4">
        <v>530</v>
      </c>
      <c r="AR146" s="4"/>
      <c r="AS146" s="4"/>
      <c r="AT146" s="4">
        <v>10770</v>
      </c>
      <c r="AU146" s="4"/>
      <c r="AV146" s="4"/>
      <c r="AW146" s="4"/>
      <c r="AX146" s="4">
        <v>10770</v>
      </c>
      <c r="AY146" s="4"/>
      <c r="AZ146" s="4">
        <v>-1804.3</v>
      </c>
      <c r="BA146" s="4"/>
      <c r="BB146" s="4"/>
      <c r="BC146" s="4"/>
      <c r="BD146" s="4">
        <v>-1804.3</v>
      </c>
      <c r="BE146" s="4"/>
      <c r="BF146" s="4"/>
      <c r="BG146" s="4"/>
      <c r="BH146" s="4"/>
      <c r="BI146" s="4"/>
      <c r="BJ146" s="1"/>
    </row>
    <row r="147" spans="1:62" ht="31.5" x14ac:dyDescent="0.25">
      <c r="A147" s="16" t="s">
        <v>187</v>
      </c>
      <c r="B147" s="17" t="s">
        <v>27</v>
      </c>
      <c r="C147" s="17" t="s">
        <v>157</v>
      </c>
      <c r="D147" s="17" t="s">
        <v>32</v>
      </c>
      <c r="E147" s="17" t="s">
        <v>188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7"/>
      <c r="U147" s="12"/>
      <c r="V147" s="13"/>
      <c r="W147" s="13"/>
      <c r="X147" s="13"/>
      <c r="Y147" s="13"/>
      <c r="Z147" s="14"/>
      <c r="AA147" s="15">
        <v>13.1</v>
      </c>
      <c r="AB147" s="15"/>
      <c r="AC147" s="15"/>
      <c r="AD147" s="15"/>
      <c r="AE147" s="15">
        <v>13.1</v>
      </c>
      <c r="AF147" s="15"/>
      <c r="AG147" s="15"/>
      <c r="AH147" s="15"/>
      <c r="AI147" s="15"/>
      <c r="AJ147" s="15"/>
      <c r="AK147" s="15"/>
      <c r="AL147" s="15"/>
      <c r="AM147" s="18">
        <f>AM148</f>
        <v>13.1</v>
      </c>
      <c r="AN147" s="18">
        <f>AN148</f>
        <v>13.1</v>
      </c>
      <c r="AO147" s="8">
        <f t="shared" si="7"/>
        <v>100</v>
      </c>
      <c r="AP147" s="4"/>
      <c r="AQ147" s="4"/>
      <c r="AR147" s="4"/>
      <c r="AS147" s="4"/>
      <c r="AT147" s="4">
        <v>13.1</v>
      </c>
      <c r="AU147" s="4"/>
      <c r="AV147" s="4"/>
      <c r="AW147" s="4"/>
      <c r="AX147" s="4">
        <v>13.1</v>
      </c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1"/>
    </row>
    <row r="148" spans="1:62" ht="63" x14ac:dyDescent="0.25">
      <c r="A148" s="19" t="s">
        <v>189</v>
      </c>
      <c r="B148" s="20" t="s">
        <v>27</v>
      </c>
      <c r="C148" s="20" t="s">
        <v>157</v>
      </c>
      <c r="D148" s="20" t="s">
        <v>32</v>
      </c>
      <c r="E148" s="20" t="s">
        <v>188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0" t="s">
        <v>50</v>
      </c>
      <c r="U148" s="12"/>
      <c r="V148" s="13"/>
      <c r="W148" s="13"/>
      <c r="X148" s="13"/>
      <c r="Y148" s="13"/>
      <c r="Z148" s="14"/>
      <c r="AA148" s="15">
        <v>13.1</v>
      </c>
      <c r="AB148" s="15"/>
      <c r="AC148" s="15"/>
      <c r="AD148" s="15"/>
      <c r="AE148" s="15">
        <v>13.1</v>
      </c>
      <c r="AF148" s="15"/>
      <c r="AG148" s="15"/>
      <c r="AH148" s="15"/>
      <c r="AI148" s="15"/>
      <c r="AJ148" s="15"/>
      <c r="AK148" s="15"/>
      <c r="AL148" s="15"/>
      <c r="AM148" s="21">
        <v>13.1</v>
      </c>
      <c r="AN148" s="21">
        <v>13.1</v>
      </c>
      <c r="AO148" s="8">
        <f t="shared" si="7"/>
        <v>100</v>
      </c>
      <c r="AP148" s="4"/>
      <c r="AQ148" s="4"/>
      <c r="AR148" s="4"/>
      <c r="AS148" s="4"/>
      <c r="AT148" s="4">
        <v>13.1</v>
      </c>
      <c r="AU148" s="4"/>
      <c r="AV148" s="4"/>
      <c r="AW148" s="4"/>
      <c r="AX148" s="4">
        <v>13.1</v>
      </c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1"/>
    </row>
    <row r="149" spans="1:62" ht="15.75" x14ac:dyDescent="0.25">
      <c r="A149" s="16" t="s">
        <v>190</v>
      </c>
      <c r="B149" s="17" t="s">
        <v>27</v>
      </c>
      <c r="C149" s="17" t="s">
        <v>157</v>
      </c>
      <c r="D149" s="17" t="s">
        <v>32</v>
      </c>
      <c r="E149" s="17" t="s">
        <v>191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7"/>
      <c r="U149" s="12"/>
      <c r="V149" s="13"/>
      <c r="W149" s="13"/>
      <c r="X149" s="13"/>
      <c r="Y149" s="13"/>
      <c r="Z149" s="14"/>
      <c r="AA149" s="15">
        <v>5979</v>
      </c>
      <c r="AB149" s="15"/>
      <c r="AC149" s="15"/>
      <c r="AD149" s="15"/>
      <c r="AE149" s="15">
        <v>5979</v>
      </c>
      <c r="AF149" s="15"/>
      <c r="AG149" s="15">
        <v>4393.8999999999996</v>
      </c>
      <c r="AH149" s="15"/>
      <c r="AI149" s="15"/>
      <c r="AJ149" s="15"/>
      <c r="AK149" s="15">
        <v>4393.8999999999996</v>
      </c>
      <c r="AL149" s="15"/>
      <c r="AM149" s="18">
        <f>AM150</f>
        <v>10373</v>
      </c>
      <c r="AN149" s="18">
        <f>AN150</f>
        <v>10372.4</v>
      </c>
      <c r="AO149" s="8">
        <f t="shared" si="7"/>
        <v>99.994215752434201</v>
      </c>
      <c r="AP149" s="4"/>
      <c r="AQ149" s="4"/>
      <c r="AR149" s="4"/>
      <c r="AS149" s="4"/>
      <c r="AT149" s="4">
        <v>5256.9</v>
      </c>
      <c r="AU149" s="4"/>
      <c r="AV149" s="4"/>
      <c r="AW149" s="4"/>
      <c r="AX149" s="4">
        <v>5256.9</v>
      </c>
      <c r="AY149" s="4"/>
      <c r="AZ149" s="4">
        <v>-1804.3</v>
      </c>
      <c r="BA149" s="4"/>
      <c r="BB149" s="4"/>
      <c r="BC149" s="4"/>
      <c r="BD149" s="4">
        <v>-1804.3</v>
      </c>
      <c r="BE149" s="4"/>
      <c r="BF149" s="4"/>
      <c r="BG149" s="4"/>
      <c r="BH149" s="4"/>
      <c r="BI149" s="4"/>
      <c r="BJ149" s="1"/>
    </row>
    <row r="150" spans="1:62" ht="78.75" x14ac:dyDescent="0.25">
      <c r="A150" s="19" t="s">
        <v>192</v>
      </c>
      <c r="B150" s="20" t="s">
        <v>27</v>
      </c>
      <c r="C150" s="20" t="s">
        <v>157</v>
      </c>
      <c r="D150" s="20" t="s">
        <v>32</v>
      </c>
      <c r="E150" s="20" t="s">
        <v>191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0" t="s">
        <v>50</v>
      </c>
      <c r="U150" s="12"/>
      <c r="V150" s="13"/>
      <c r="W150" s="13"/>
      <c r="X150" s="13"/>
      <c r="Y150" s="13"/>
      <c r="Z150" s="14"/>
      <c r="AA150" s="15">
        <v>5979</v>
      </c>
      <c r="AB150" s="15"/>
      <c r="AC150" s="15"/>
      <c r="AD150" s="15"/>
      <c r="AE150" s="15">
        <v>5979</v>
      </c>
      <c r="AF150" s="15"/>
      <c r="AG150" s="15">
        <v>4393.8999999999996</v>
      </c>
      <c r="AH150" s="15"/>
      <c r="AI150" s="15"/>
      <c r="AJ150" s="15"/>
      <c r="AK150" s="15">
        <v>4393.8999999999996</v>
      </c>
      <c r="AL150" s="15"/>
      <c r="AM150" s="21">
        <v>10373</v>
      </c>
      <c r="AN150" s="21">
        <v>10372.4</v>
      </c>
      <c r="AO150" s="8">
        <f t="shared" si="7"/>
        <v>99.994215752434201</v>
      </c>
      <c r="AP150" s="4"/>
      <c r="AQ150" s="4"/>
      <c r="AR150" s="4"/>
      <c r="AS150" s="4"/>
      <c r="AT150" s="4">
        <v>5256.9</v>
      </c>
      <c r="AU150" s="4"/>
      <c r="AV150" s="4"/>
      <c r="AW150" s="4"/>
      <c r="AX150" s="4">
        <v>5256.9</v>
      </c>
      <c r="AY150" s="4"/>
      <c r="AZ150" s="4">
        <v>-1804.3</v>
      </c>
      <c r="BA150" s="4"/>
      <c r="BB150" s="4"/>
      <c r="BC150" s="4"/>
      <c r="BD150" s="4">
        <v>-1804.3</v>
      </c>
      <c r="BE150" s="4"/>
      <c r="BF150" s="4"/>
      <c r="BG150" s="4"/>
      <c r="BH150" s="4"/>
      <c r="BI150" s="4"/>
      <c r="BJ150" s="1"/>
    </row>
    <row r="151" spans="1:62" ht="47.25" x14ac:dyDescent="0.25">
      <c r="A151" s="16" t="s">
        <v>193</v>
      </c>
      <c r="B151" s="17" t="s">
        <v>27</v>
      </c>
      <c r="C151" s="17" t="s">
        <v>157</v>
      </c>
      <c r="D151" s="17" t="s">
        <v>32</v>
      </c>
      <c r="E151" s="17" t="s">
        <v>194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7"/>
      <c r="U151" s="12"/>
      <c r="V151" s="13"/>
      <c r="W151" s="13"/>
      <c r="X151" s="13"/>
      <c r="Y151" s="13"/>
      <c r="Z151" s="14"/>
      <c r="AA151" s="15">
        <v>5500</v>
      </c>
      <c r="AB151" s="15"/>
      <c r="AC151" s="15"/>
      <c r="AD151" s="15"/>
      <c r="AE151" s="15">
        <v>5500</v>
      </c>
      <c r="AF151" s="15"/>
      <c r="AG151" s="15">
        <v>-288.8</v>
      </c>
      <c r="AH151" s="15"/>
      <c r="AI151" s="15"/>
      <c r="AJ151" s="15"/>
      <c r="AK151" s="15">
        <v>-288.8</v>
      </c>
      <c r="AL151" s="15"/>
      <c r="AM151" s="18">
        <v>5211.2</v>
      </c>
      <c r="AN151" s="18">
        <v>5211.2</v>
      </c>
      <c r="AO151" s="8">
        <f t="shared" si="7"/>
        <v>100</v>
      </c>
      <c r="AP151" s="4"/>
      <c r="AQ151" s="4"/>
      <c r="AR151" s="4"/>
      <c r="AS151" s="4"/>
      <c r="AT151" s="4">
        <v>5500</v>
      </c>
      <c r="AU151" s="4"/>
      <c r="AV151" s="4"/>
      <c r="AW151" s="4"/>
      <c r="AX151" s="4">
        <v>5500</v>
      </c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1"/>
    </row>
    <row r="152" spans="1:62" ht="94.5" x14ac:dyDescent="0.25">
      <c r="A152" s="19" t="s">
        <v>195</v>
      </c>
      <c r="B152" s="20" t="s">
        <v>27</v>
      </c>
      <c r="C152" s="20" t="s">
        <v>157</v>
      </c>
      <c r="D152" s="20" t="s">
        <v>32</v>
      </c>
      <c r="E152" s="20" t="s">
        <v>194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0" t="s">
        <v>50</v>
      </c>
      <c r="U152" s="12"/>
      <c r="V152" s="13"/>
      <c r="W152" s="13"/>
      <c r="X152" s="13"/>
      <c r="Y152" s="13"/>
      <c r="Z152" s="14"/>
      <c r="AA152" s="15">
        <v>5500</v>
      </c>
      <c r="AB152" s="15"/>
      <c r="AC152" s="15"/>
      <c r="AD152" s="15"/>
      <c r="AE152" s="15">
        <v>5500</v>
      </c>
      <c r="AF152" s="15"/>
      <c r="AG152" s="15">
        <v>-288.8</v>
      </c>
      <c r="AH152" s="15"/>
      <c r="AI152" s="15"/>
      <c r="AJ152" s="15"/>
      <c r="AK152" s="15">
        <v>-288.8</v>
      </c>
      <c r="AL152" s="15"/>
      <c r="AM152" s="21">
        <v>5211.2</v>
      </c>
      <c r="AN152" s="21">
        <v>5211.2</v>
      </c>
      <c r="AO152" s="8">
        <f t="shared" si="7"/>
        <v>100</v>
      </c>
      <c r="AP152" s="4"/>
      <c r="AQ152" s="4"/>
      <c r="AR152" s="4"/>
      <c r="AS152" s="4"/>
      <c r="AT152" s="4">
        <v>5500</v>
      </c>
      <c r="AU152" s="4"/>
      <c r="AV152" s="4"/>
      <c r="AW152" s="4"/>
      <c r="AX152" s="4">
        <v>5500</v>
      </c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1"/>
    </row>
    <row r="153" spans="1:62" ht="47.25" x14ac:dyDescent="0.25">
      <c r="A153" s="16" t="s">
        <v>196</v>
      </c>
      <c r="B153" s="17" t="s">
        <v>27</v>
      </c>
      <c r="C153" s="17" t="s">
        <v>157</v>
      </c>
      <c r="D153" s="17" t="s">
        <v>32</v>
      </c>
      <c r="E153" s="17" t="s">
        <v>197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7"/>
      <c r="U153" s="12"/>
      <c r="V153" s="13"/>
      <c r="W153" s="13"/>
      <c r="X153" s="13"/>
      <c r="Y153" s="13"/>
      <c r="Z153" s="14"/>
      <c r="AA153" s="15"/>
      <c r="AB153" s="15"/>
      <c r="AC153" s="15"/>
      <c r="AD153" s="15"/>
      <c r="AE153" s="15"/>
      <c r="AF153" s="15"/>
      <c r="AG153" s="15">
        <v>1500</v>
      </c>
      <c r="AH153" s="15"/>
      <c r="AI153" s="15"/>
      <c r="AJ153" s="15"/>
      <c r="AK153" s="15">
        <v>1500</v>
      </c>
      <c r="AL153" s="15"/>
      <c r="AM153" s="18">
        <v>1500</v>
      </c>
      <c r="AN153" s="18">
        <v>1500</v>
      </c>
      <c r="AO153" s="8">
        <f t="shared" si="7"/>
        <v>100</v>
      </c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1"/>
    </row>
    <row r="154" spans="1:62" ht="78.75" x14ac:dyDescent="0.25">
      <c r="A154" s="19" t="s">
        <v>198</v>
      </c>
      <c r="B154" s="20" t="s">
        <v>27</v>
      </c>
      <c r="C154" s="20" t="s">
        <v>157</v>
      </c>
      <c r="D154" s="20" t="s">
        <v>32</v>
      </c>
      <c r="E154" s="20" t="s">
        <v>197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0" t="s">
        <v>50</v>
      </c>
      <c r="U154" s="12"/>
      <c r="V154" s="13"/>
      <c r="W154" s="13"/>
      <c r="X154" s="13"/>
      <c r="Y154" s="13"/>
      <c r="Z154" s="14"/>
      <c r="AA154" s="15"/>
      <c r="AB154" s="15"/>
      <c r="AC154" s="15"/>
      <c r="AD154" s="15"/>
      <c r="AE154" s="15"/>
      <c r="AF154" s="15"/>
      <c r="AG154" s="15">
        <v>1500</v>
      </c>
      <c r="AH154" s="15"/>
      <c r="AI154" s="15"/>
      <c r="AJ154" s="15"/>
      <c r="AK154" s="15">
        <v>1500</v>
      </c>
      <c r="AL154" s="15"/>
      <c r="AM154" s="21">
        <v>1500</v>
      </c>
      <c r="AN154" s="21">
        <v>1500</v>
      </c>
      <c r="AO154" s="8">
        <f t="shared" si="7"/>
        <v>100</v>
      </c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1"/>
    </row>
    <row r="155" spans="1:62" ht="47.25" x14ac:dyDescent="0.25">
      <c r="A155" s="16" t="s">
        <v>136</v>
      </c>
      <c r="B155" s="17" t="s">
        <v>27</v>
      </c>
      <c r="C155" s="17" t="s">
        <v>157</v>
      </c>
      <c r="D155" s="17" t="s">
        <v>32</v>
      </c>
      <c r="E155" s="17" t="s">
        <v>137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7"/>
      <c r="U155" s="12"/>
      <c r="V155" s="13"/>
      <c r="W155" s="13"/>
      <c r="X155" s="13"/>
      <c r="Y155" s="13"/>
      <c r="Z155" s="14"/>
      <c r="AA155" s="15">
        <v>557.9</v>
      </c>
      <c r="AB155" s="15"/>
      <c r="AC155" s="15">
        <v>530</v>
      </c>
      <c r="AD155" s="15"/>
      <c r="AE155" s="15">
        <v>27.9</v>
      </c>
      <c r="AF155" s="15"/>
      <c r="AG155" s="15"/>
      <c r="AH155" s="15"/>
      <c r="AI155" s="15"/>
      <c r="AJ155" s="15"/>
      <c r="AK155" s="15"/>
      <c r="AL155" s="15"/>
      <c r="AM155" s="18">
        <v>557.9</v>
      </c>
      <c r="AN155" s="18">
        <v>557.9</v>
      </c>
      <c r="AO155" s="8">
        <f t="shared" si="7"/>
        <v>100</v>
      </c>
      <c r="AP155" s="4"/>
      <c r="AQ155" s="4">
        <v>530</v>
      </c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1"/>
    </row>
    <row r="156" spans="1:62" ht="78.75" x14ac:dyDescent="0.25">
      <c r="A156" s="19" t="s">
        <v>138</v>
      </c>
      <c r="B156" s="20" t="s">
        <v>27</v>
      </c>
      <c r="C156" s="20" t="s">
        <v>157</v>
      </c>
      <c r="D156" s="20" t="s">
        <v>32</v>
      </c>
      <c r="E156" s="20" t="s">
        <v>137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0" t="s">
        <v>50</v>
      </c>
      <c r="U156" s="12"/>
      <c r="V156" s="13"/>
      <c r="W156" s="13"/>
      <c r="X156" s="13"/>
      <c r="Y156" s="13"/>
      <c r="Z156" s="14"/>
      <c r="AA156" s="15">
        <v>557.9</v>
      </c>
      <c r="AB156" s="15"/>
      <c r="AC156" s="15">
        <v>530</v>
      </c>
      <c r="AD156" s="15"/>
      <c r="AE156" s="15">
        <v>27.9</v>
      </c>
      <c r="AF156" s="15"/>
      <c r="AG156" s="15"/>
      <c r="AH156" s="15"/>
      <c r="AI156" s="15"/>
      <c r="AJ156" s="15"/>
      <c r="AK156" s="15"/>
      <c r="AL156" s="15"/>
      <c r="AM156" s="21">
        <v>557.9</v>
      </c>
      <c r="AN156" s="21">
        <v>557.9</v>
      </c>
      <c r="AO156" s="8">
        <f t="shared" si="7"/>
        <v>100</v>
      </c>
      <c r="AP156" s="4"/>
      <c r="AQ156" s="4">
        <v>530</v>
      </c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1"/>
    </row>
    <row r="157" spans="1:62" ht="31.5" x14ac:dyDescent="0.25">
      <c r="A157" s="16" t="s">
        <v>139</v>
      </c>
      <c r="B157" s="17" t="s">
        <v>27</v>
      </c>
      <c r="C157" s="17" t="s">
        <v>157</v>
      </c>
      <c r="D157" s="17" t="s">
        <v>32</v>
      </c>
      <c r="E157" s="17" t="s">
        <v>140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7"/>
      <c r="U157" s="12"/>
      <c r="V157" s="13"/>
      <c r="W157" s="13"/>
      <c r="X157" s="13"/>
      <c r="Y157" s="13"/>
      <c r="Z157" s="14"/>
      <c r="AA157" s="15">
        <v>2450</v>
      </c>
      <c r="AB157" s="15"/>
      <c r="AC157" s="15">
        <v>2205</v>
      </c>
      <c r="AD157" s="15"/>
      <c r="AE157" s="15">
        <v>245</v>
      </c>
      <c r="AF157" s="15"/>
      <c r="AG157" s="15">
        <v>568.70000000000005</v>
      </c>
      <c r="AH157" s="15"/>
      <c r="AI157" s="15">
        <v>511.8</v>
      </c>
      <c r="AJ157" s="15"/>
      <c r="AK157" s="15">
        <v>56.9</v>
      </c>
      <c r="AL157" s="15"/>
      <c r="AM157" s="18">
        <v>3018.7</v>
      </c>
      <c r="AN157" s="18">
        <v>3018.7</v>
      </c>
      <c r="AO157" s="8">
        <f t="shared" si="7"/>
        <v>100</v>
      </c>
      <c r="AP157" s="4"/>
      <c r="AQ157" s="4">
        <v>2716.8</v>
      </c>
      <c r="AR157" s="4"/>
      <c r="AS157" s="4"/>
      <c r="AT157" s="4"/>
      <c r="AU157" s="4"/>
      <c r="AV157" s="4"/>
      <c r="AW157" s="4"/>
      <c r="AX157" s="4"/>
      <c r="AY157" s="4"/>
      <c r="AZ157" s="4">
        <v>2450</v>
      </c>
      <c r="BA157" s="4"/>
      <c r="BB157" s="4">
        <v>2229.5</v>
      </c>
      <c r="BC157" s="4"/>
      <c r="BD157" s="4">
        <v>220.5</v>
      </c>
      <c r="BE157" s="4"/>
      <c r="BF157" s="4"/>
      <c r="BG157" s="4"/>
      <c r="BH157" s="4"/>
      <c r="BI157" s="4"/>
      <c r="BJ157" s="1"/>
    </row>
    <row r="158" spans="1:62" ht="47.25" x14ac:dyDescent="0.25">
      <c r="A158" s="16" t="s">
        <v>199</v>
      </c>
      <c r="B158" s="17" t="s">
        <v>27</v>
      </c>
      <c r="C158" s="17" t="s">
        <v>157</v>
      </c>
      <c r="D158" s="17" t="s">
        <v>32</v>
      </c>
      <c r="E158" s="17" t="s">
        <v>200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7"/>
      <c r="U158" s="12"/>
      <c r="V158" s="13"/>
      <c r="W158" s="13"/>
      <c r="X158" s="13"/>
      <c r="Y158" s="13"/>
      <c r="Z158" s="14"/>
      <c r="AA158" s="15"/>
      <c r="AB158" s="15"/>
      <c r="AC158" s="15"/>
      <c r="AD158" s="15"/>
      <c r="AE158" s="15"/>
      <c r="AF158" s="15"/>
      <c r="AG158" s="15">
        <v>568.70000000000005</v>
      </c>
      <c r="AH158" s="15"/>
      <c r="AI158" s="15">
        <v>511.8</v>
      </c>
      <c r="AJ158" s="15"/>
      <c r="AK158" s="15">
        <v>56.9</v>
      </c>
      <c r="AL158" s="15"/>
      <c r="AM158" s="18">
        <v>568.70000000000005</v>
      </c>
      <c r="AN158" s="18">
        <v>568.70000000000005</v>
      </c>
      <c r="AO158" s="8">
        <f t="shared" si="7"/>
        <v>100</v>
      </c>
      <c r="AP158" s="4"/>
      <c r="AQ158" s="4">
        <v>511.8</v>
      </c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1"/>
    </row>
    <row r="159" spans="1:62" ht="63" x14ac:dyDescent="0.25">
      <c r="A159" s="16" t="s">
        <v>201</v>
      </c>
      <c r="B159" s="17" t="s">
        <v>27</v>
      </c>
      <c r="C159" s="17" t="s">
        <v>157</v>
      </c>
      <c r="D159" s="17" t="s">
        <v>32</v>
      </c>
      <c r="E159" s="17" t="s">
        <v>202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7"/>
      <c r="U159" s="12"/>
      <c r="V159" s="13"/>
      <c r="W159" s="13"/>
      <c r="X159" s="13"/>
      <c r="Y159" s="13"/>
      <c r="Z159" s="14"/>
      <c r="AA159" s="15"/>
      <c r="AB159" s="15"/>
      <c r="AC159" s="15"/>
      <c r="AD159" s="15"/>
      <c r="AE159" s="15"/>
      <c r="AF159" s="15"/>
      <c r="AG159" s="15">
        <v>568.70000000000005</v>
      </c>
      <c r="AH159" s="15"/>
      <c r="AI159" s="15">
        <v>511.8</v>
      </c>
      <c r="AJ159" s="15"/>
      <c r="AK159" s="15">
        <v>56.9</v>
      </c>
      <c r="AL159" s="15"/>
      <c r="AM159" s="18">
        <v>568.70000000000005</v>
      </c>
      <c r="AN159" s="18">
        <v>568.70000000000005</v>
      </c>
      <c r="AO159" s="8">
        <f t="shared" si="7"/>
        <v>100</v>
      </c>
      <c r="AP159" s="4"/>
      <c r="AQ159" s="4">
        <v>511.8</v>
      </c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1"/>
    </row>
    <row r="160" spans="1:62" ht="110.25" x14ac:dyDescent="0.25">
      <c r="A160" s="19" t="s">
        <v>203</v>
      </c>
      <c r="B160" s="20" t="s">
        <v>27</v>
      </c>
      <c r="C160" s="20" t="s">
        <v>157</v>
      </c>
      <c r="D160" s="20" t="s">
        <v>32</v>
      </c>
      <c r="E160" s="20" t="s">
        <v>202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0" t="s">
        <v>50</v>
      </c>
      <c r="U160" s="12"/>
      <c r="V160" s="13"/>
      <c r="W160" s="13"/>
      <c r="X160" s="13"/>
      <c r="Y160" s="13"/>
      <c r="Z160" s="14"/>
      <c r="AA160" s="15"/>
      <c r="AB160" s="15"/>
      <c r="AC160" s="15"/>
      <c r="AD160" s="15"/>
      <c r="AE160" s="15"/>
      <c r="AF160" s="15"/>
      <c r="AG160" s="15">
        <v>568.70000000000005</v>
      </c>
      <c r="AH160" s="15"/>
      <c r="AI160" s="15">
        <v>511.8</v>
      </c>
      <c r="AJ160" s="15"/>
      <c r="AK160" s="15">
        <v>56.9</v>
      </c>
      <c r="AL160" s="15"/>
      <c r="AM160" s="21">
        <v>568.70000000000005</v>
      </c>
      <c r="AN160" s="21">
        <v>568.70000000000005</v>
      </c>
      <c r="AO160" s="8">
        <f t="shared" si="7"/>
        <v>100</v>
      </c>
      <c r="AP160" s="4"/>
      <c r="AQ160" s="4">
        <v>511.8</v>
      </c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1"/>
    </row>
    <row r="161" spans="1:62" ht="63" x14ac:dyDescent="0.25">
      <c r="A161" s="16" t="s">
        <v>204</v>
      </c>
      <c r="B161" s="17" t="s">
        <v>27</v>
      </c>
      <c r="C161" s="17" t="s">
        <v>157</v>
      </c>
      <c r="D161" s="17" t="s">
        <v>32</v>
      </c>
      <c r="E161" s="17" t="s">
        <v>205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7"/>
      <c r="U161" s="12"/>
      <c r="V161" s="13"/>
      <c r="W161" s="13"/>
      <c r="X161" s="13"/>
      <c r="Y161" s="13"/>
      <c r="Z161" s="14"/>
      <c r="AA161" s="15">
        <v>2450</v>
      </c>
      <c r="AB161" s="15"/>
      <c r="AC161" s="15">
        <v>2205</v>
      </c>
      <c r="AD161" s="15"/>
      <c r="AE161" s="15">
        <v>245</v>
      </c>
      <c r="AF161" s="15"/>
      <c r="AG161" s="15"/>
      <c r="AH161" s="15"/>
      <c r="AI161" s="15"/>
      <c r="AJ161" s="15"/>
      <c r="AK161" s="15"/>
      <c r="AL161" s="15"/>
      <c r="AM161" s="18">
        <v>2450</v>
      </c>
      <c r="AN161" s="18">
        <v>2450</v>
      </c>
      <c r="AO161" s="8">
        <f t="shared" si="7"/>
        <v>100</v>
      </c>
      <c r="AP161" s="4"/>
      <c r="AQ161" s="4">
        <v>2205</v>
      </c>
      <c r="AR161" s="4"/>
      <c r="AS161" s="4"/>
      <c r="AT161" s="4"/>
      <c r="AU161" s="4"/>
      <c r="AV161" s="4"/>
      <c r="AW161" s="4"/>
      <c r="AX161" s="4"/>
      <c r="AY161" s="4"/>
      <c r="AZ161" s="4">
        <v>2450</v>
      </c>
      <c r="BA161" s="4"/>
      <c r="BB161" s="4">
        <v>2229.5</v>
      </c>
      <c r="BC161" s="4"/>
      <c r="BD161" s="4">
        <v>220.5</v>
      </c>
      <c r="BE161" s="4"/>
      <c r="BF161" s="4"/>
      <c r="BG161" s="4"/>
      <c r="BH161" s="4"/>
      <c r="BI161" s="4"/>
      <c r="BJ161" s="1"/>
    </row>
    <row r="162" spans="1:62" ht="47.25" x14ac:dyDescent="0.25">
      <c r="A162" s="16" t="s">
        <v>206</v>
      </c>
      <c r="B162" s="17" t="s">
        <v>27</v>
      </c>
      <c r="C162" s="17" t="s">
        <v>157</v>
      </c>
      <c r="D162" s="17" t="s">
        <v>32</v>
      </c>
      <c r="E162" s="17" t="s">
        <v>207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7"/>
      <c r="U162" s="12"/>
      <c r="V162" s="13"/>
      <c r="W162" s="13"/>
      <c r="X162" s="13"/>
      <c r="Y162" s="13"/>
      <c r="Z162" s="14"/>
      <c r="AA162" s="15">
        <v>2450</v>
      </c>
      <c r="AB162" s="15"/>
      <c r="AC162" s="15">
        <v>2205</v>
      </c>
      <c r="AD162" s="15"/>
      <c r="AE162" s="15">
        <v>245</v>
      </c>
      <c r="AF162" s="15"/>
      <c r="AG162" s="15"/>
      <c r="AH162" s="15"/>
      <c r="AI162" s="15"/>
      <c r="AJ162" s="15"/>
      <c r="AK162" s="15"/>
      <c r="AL162" s="15"/>
      <c r="AM162" s="18">
        <v>2450</v>
      </c>
      <c r="AN162" s="18">
        <v>2450</v>
      </c>
      <c r="AO162" s="8">
        <f t="shared" si="7"/>
        <v>100</v>
      </c>
      <c r="AP162" s="4"/>
      <c r="AQ162" s="4">
        <v>2205</v>
      </c>
      <c r="AR162" s="4"/>
      <c r="AS162" s="4"/>
      <c r="AT162" s="4"/>
      <c r="AU162" s="4"/>
      <c r="AV162" s="4"/>
      <c r="AW162" s="4"/>
      <c r="AX162" s="4"/>
      <c r="AY162" s="4"/>
      <c r="AZ162" s="4">
        <v>2450</v>
      </c>
      <c r="BA162" s="4"/>
      <c r="BB162" s="4">
        <v>2229.5</v>
      </c>
      <c r="BC162" s="4"/>
      <c r="BD162" s="4">
        <v>220.5</v>
      </c>
      <c r="BE162" s="4"/>
      <c r="BF162" s="4"/>
      <c r="BG162" s="4"/>
      <c r="BH162" s="4"/>
      <c r="BI162" s="4"/>
      <c r="BJ162" s="1"/>
    </row>
    <row r="163" spans="1:62" ht="94.5" x14ac:dyDescent="0.25">
      <c r="A163" s="19" t="s">
        <v>208</v>
      </c>
      <c r="B163" s="20" t="s">
        <v>27</v>
      </c>
      <c r="C163" s="20" t="s">
        <v>157</v>
      </c>
      <c r="D163" s="20" t="s">
        <v>32</v>
      </c>
      <c r="E163" s="20" t="s">
        <v>207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0" t="s">
        <v>50</v>
      </c>
      <c r="U163" s="12"/>
      <c r="V163" s="13"/>
      <c r="W163" s="13"/>
      <c r="X163" s="13"/>
      <c r="Y163" s="13"/>
      <c r="Z163" s="14"/>
      <c r="AA163" s="15">
        <v>2450</v>
      </c>
      <c r="AB163" s="15"/>
      <c r="AC163" s="15">
        <v>2205</v>
      </c>
      <c r="AD163" s="15"/>
      <c r="AE163" s="15">
        <v>245</v>
      </c>
      <c r="AF163" s="15"/>
      <c r="AG163" s="15"/>
      <c r="AH163" s="15"/>
      <c r="AI163" s="15"/>
      <c r="AJ163" s="15"/>
      <c r="AK163" s="15"/>
      <c r="AL163" s="15"/>
      <c r="AM163" s="21">
        <v>2450</v>
      </c>
      <c r="AN163" s="21">
        <v>2450</v>
      </c>
      <c r="AO163" s="8">
        <f t="shared" si="7"/>
        <v>100</v>
      </c>
      <c r="AP163" s="4"/>
      <c r="AQ163" s="4">
        <v>2205</v>
      </c>
      <c r="AR163" s="4"/>
      <c r="AS163" s="4"/>
      <c r="AT163" s="4"/>
      <c r="AU163" s="4"/>
      <c r="AV163" s="4"/>
      <c r="AW163" s="4"/>
      <c r="AX163" s="4"/>
      <c r="AY163" s="4"/>
      <c r="AZ163" s="4">
        <v>2450</v>
      </c>
      <c r="BA163" s="4"/>
      <c r="BB163" s="4">
        <v>2229.5</v>
      </c>
      <c r="BC163" s="4"/>
      <c r="BD163" s="4">
        <v>220.5</v>
      </c>
      <c r="BE163" s="4"/>
      <c r="BF163" s="4"/>
      <c r="BG163" s="4"/>
      <c r="BH163" s="4"/>
      <c r="BI163" s="4"/>
      <c r="BJ163" s="1"/>
    </row>
    <row r="164" spans="1:62" ht="15.75" x14ac:dyDescent="0.25">
      <c r="A164" s="9" t="s">
        <v>210</v>
      </c>
      <c r="B164" s="10" t="s">
        <v>27</v>
      </c>
      <c r="C164" s="10" t="s">
        <v>209</v>
      </c>
      <c r="D164" s="10" t="s">
        <v>30</v>
      </c>
      <c r="E164" s="10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0"/>
      <c r="U164" s="12"/>
      <c r="V164" s="13"/>
      <c r="W164" s="13"/>
      <c r="X164" s="13"/>
      <c r="Y164" s="13"/>
      <c r="Z164" s="14"/>
      <c r="AA164" s="15">
        <v>1000</v>
      </c>
      <c r="AB164" s="15"/>
      <c r="AC164" s="15"/>
      <c r="AD164" s="15"/>
      <c r="AE164" s="15">
        <v>1000</v>
      </c>
      <c r="AF164" s="15"/>
      <c r="AG164" s="15">
        <v>-31.6</v>
      </c>
      <c r="AH164" s="15"/>
      <c r="AI164" s="15"/>
      <c r="AJ164" s="15"/>
      <c r="AK164" s="15">
        <v>-31.6</v>
      </c>
      <c r="AL164" s="15"/>
      <c r="AM164" s="8">
        <f>AM165+AM172</f>
        <v>968.3</v>
      </c>
      <c r="AN164" s="8">
        <f>AN165+AN172</f>
        <v>968.3</v>
      </c>
      <c r="AO164" s="8">
        <f t="shared" si="7"/>
        <v>100</v>
      </c>
      <c r="AP164" s="4"/>
      <c r="AQ164" s="4"/>
      <c r="AR164" s="4"/>
      <c r="AS164" s="4"/>
      <c r="AT164" s="4">
        <v>1000</v>
      </c>
      <c r="AU164" s="4"/>
      <c r="AV164" s="4"/>
      <c r="AW164" s="4"/>
      <c r="AX164" s="4">
        <v>1000</v>
      </c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1"/>
    </row>
    <row r="165" spans="1:62" ht="47.25" x14ac:dyDescent="0.25">
      <c r="A165" s="9" t="s">
        <v>211</v>
      </c>
      <c r="B165" s="10" t="s">
        <v>27</v>
      </c>
      <c r="C165" s="10" t="s">
        <v>209</v>
      </c>
      <c r="D165" s="10" t="s">
        <v>157</v>
      </c>
      <c r="E165" s="10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0"/>
      <c r="U165" s="12"/>
      <c r="V165" s="13"/>
      <c r="W165" s="13"/>
      <c r="X165" s="13"/>
      <c r="Y165" s="13"/>
      <c r="Z165" s="14"/>
      <c r="AA165" s="15">
        <v>100</v>
      </c>
      <c r="AB165" s="15"/>
      <c r="AC165" s="15"/>
      <c r="AD165" s="15"/>
      <c r="AE165" s="15">
        <v>100</v>
      </c>
      <c r="AF165" s="15"/>
      <c r="AG165" s="15">
        <v>-25.5</v>
      </c>
      <c r="AH165" s="15"/>
      <c r="AI165" s="15"/>
      <c r="AJ165" s="15"/>
      <c r="AK165" s="15">
        <v>-25.5</v>
      </c>
      <c r="AL165" s="15"/>
      <c r="AM165" s="8">
        <v>74.5</v>
      </c>
      <c r="AN165" s="8">
        <v>74.5</v>
      </c>
      <c r="AO165" s="8">
        <f t="shared" si="7"/>
        <v>100</v>
      </c>
      <c r="AP165" s="4"/>
      <c r="AQ165" s="4"/>
      <c r="AR165" s="4"/>
      <c r="AS165" s="4"/>
      <c r="AT165" s="4">
        <v>100</v>
      </c>
      <c r="AU165" s="4"/>
      <c r="AV165" s="4"/>
      <c r="AW165" s="4"/>
      <c r="AX165" s="4">
        <v>100</v>
      </c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1"/>
    </row>
    <row r="166" spans="1:62" ht="31.5" x14ac:dyDescent="0.25">
      <c r="A166" s="16" t="s">
        <v>33</v>
      </c>
      <c r="B166" s="17" t="s">
        <v>27</v>
      </c>
      <c r="C166" s="17" t="s">
        <v>209</v>
      </c>
      <c r="D166" s="17" t="s">
        <v>157</v>
      </c>
      <c r="E166" s="17" t="s">
        <v>34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7"/>
      <c r="U166" s="12"/>
      <c r="V166" s="13"/>
      <c r="W166" s="13"/>
      <c r="X166" s="13"/>
      <c r="Y166" s="13"/>
      <c r="Z166" s="14"/>
      <c r="AA166" s="15">
        <v>50</v>
      </c>
      <c r="AB166" s="15"/>
      <c r="AC166" s="15"/>
      <c r="AD166" s="15"/>
      <c r="AE166" s="15">
        <v>50</v>
      </c>
      <c r="AF166" s="15"/>
      <c r="AG166" s="15">
        <v>24.5</v>
      </c>
      <c r="AH166" s="15"/>
      <c r="AI166" s="15"/>
      <c r="AJ166" s="15"/>
      <c r="AK166" s="15">
        <v>24.5</v>
      </c>
      <c r="AL166" s="15"/>
      <c r="AM166" s="18">
        <v>74.5</v>
      </c>
      <c r="AN166" s="18">
        <v>74.5</v>
      </c>
      <c r="AO166" s="8">
        <f t="shared" si="7"/>
        <v>100</v>
      </c>
      <c r="AP166" s="4"/>
      <c r="AQ166" s="4"/>
      <c r="AR166" s="4"/>
      <c r="AS166" s="4"/>
      <c r="AT166" s="4">
        <v>100</v>
      </c>
      <c r="AU166" s="4"/>
      <c r="AV166" s="4"/>
      <c r="AW166" s="4"/>
      <c r="AX166" s="4">
        <v>100</v>
      </c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1"/>
    </row>
    <row r="167" spans="1:62" ht="31.5" x14ac:dyDescent="0.25">
      <c r="A167" s="16" t="s">
        <v>35</v>
      </c>
      <c r="B167" s="17" t="s">
        <v>27</v>
      </c>
      <c r="C167" s="17" t="s">
        <v>209</v>
      </c>
      <c r="D167" s="17" t="s">
        <v>157</v>
      </c>
      <c r="E167" s="17" t="s">
        <v>36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7"/>
      <c r="U167" s="12"/>
      <c r="V167" s="13"/>
      <c r="W167" s="13"/>
      <c r="X167" s="13"/>
      <c r="Y167" s="13"/>
      <c r="Z167" s="14"/>
      <c r="AA167" s="15">
        <v>50</v>
      </c>
      <c r="AB167" s="15"/>
      <c r="AC167" s="15"/>
      <c r="AD167" s="15"/>
      <c r="AE167" s="15">
        <v>50</v>
      </c>
      <c r="AF167" s="15"/>
      <c r="AG167" s="15">
        <v>24.5</v>
      </c>
      <c r="AH167" s="15"/>
      <c r="AI167" s="15"/>
      <c r="AJ167" s="15"/>
      <c r="AK167" s="15">
        <v>24.5</v>
      </c>
      <c r="AL167" s="15"/>
      <c r="AM167" s="18">
        <v>74.5</v>
      </c>
      <c r="AN167" s="18">
        <v>74.5</v>
      </c>
      <c r="AO167" s="8">
        <f t="shared" si="7"/>
        <v>100</v>
      </c>
      <c r="AP167" s="4"/>
      <c r="AQ167" s="4"/>
      <c r="AR167" s="4"/>
      <c r="AS167" s="4"/>
      <c r="AT167" s="4">
        <v>100</v>
      </c>
      <c r="AU167" s="4"/>
      <c r="AV167" s="4"/>
      <c r="AW167" s="4"/>
      <c r="AX167" s="4">
        <v>100</v>
      </c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1"/>
    </row>
    <row r="168" spans="1:62" ht="47.25" x14ac:dyDescent="0.25">
      <c r="A168" s="16" t="s">
        <v>44</v>
      </c>
      <c r="B168" s="17" t="s">
        <v>27</v>
      </c>
      <c r="C168" s="17" t="s">
        <v>209</v>
      </c>
      <c r="D168" s="17" t="s">
        <v>157</v>
      </c>
      <c r="E168" s="17" t="s">
        <v>45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7"/>
      <c r="U168" s="12"/>
      <c r="V168" s="13"/>
      <c r="W168" s="13"/>
      <c r="X168" s="13"/>
      <c r="Y168" s="13"/>
      <c r="Z168" s="14"/>
      <c r="AA168" s="15">
        <v>50</v>
      </c>
      <c r="AB168" s="15"/>
      <c r="AC168" s="15"/>
      <c r="AD168" s="15"/>
      <c r="AE168" s="15">
        <v>50</v>
      </c>
      <c r="AF168" s="15"/>
      <c r="AG168" s="15">
        <v>24.5</v>
      </c>
      <c r="AH168" s="15"/>
      <c r="AI168" s="15"/>
      <c r="AJ168" s="15"/>
      <c r="AK168" s="15">
        <v>24.5</v>
      </c>
      <c r="AL168" s="15"/>
      <c r="AM168" s="18">
        <v>74.5</v>
      </c>
      <c r="AN168" s="18">
        <v>74.5</v>
      </c>
      <c r="AO168" s="8">
        <f t="shared" si="7"/>
        <v>100</v>
      </c>
      <c r="AP168" s="4"/>
      <c r="AQ168" s="4"/>
      <c r="AR168" s="4"/>
      <c r="AS168" s="4"/>
      <c r="AT168" s="4">
        <v>100</v>
      </c>
      <c r="AU168" s="4"/>
      <c r="AV168" s="4"/>
      <c r="AW168" s="4"/>
      <c r="AX168" s="4">
        <v>100</v>
      </c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1"/>
    </row>
    <row r="169" spans="1:62" ht="31.5" x14ac:dyDescent="0.25">
      <c r="A169" s="16" t="s">
        <v>46</v>
      </c>
      <c r="B169" s="17" t="s">
        <v>27</v>
      </c>
      <c r="C169" s="17" t="s">
        <v>209</v>
      </c>
      <c r="D169" s="17" t="s">
        <v>157</v>
      </c>
      <c r="E169" s="17" t="s">
        <v>47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7"/>
      <c r="U169" s="12"/>
      <c r="V169" s="13"/>
      <c r="W169" s="13"/>
      <c r="X169" s="13"/>
      <c r="Y169" s="13"/>
      <c r="Z169" s="14"/>
      <c r="AA169" s="15">
        <v>50</v>
      </c>
      <c r="AB169" s="15"/>
      <c r="AC169" s="15"/>
      <c r="AD169" s="15"/>
      <c r="AE169" s="15">
        <v>50</v>
      </c>
      <c r="AF169" s="15"/>
      <c r="AG169" s="15">
        <v>24.5</v>
      </c>
      <c r="AH169" s="15"/>
      <c r="AI169" s="15"/>
      <c r="AJ169" s="15"/>
      <c r="AK169" s="15">
        <v>24.5</v>
      </c>
      <c r="AL169" s="15"/>
      <c r="AM169" s="18">
        <v>74.5</v>
      </c>
      <c r="AN169" s="18">
        <v>74.5</v>
      </c>
      <c r="AO169" s="8">
        <f t="shared" si="7"/>
        <v>100</v>
      </c>
      <c r="AP169" s="4"/>
      <c r="AQ169" s="4"/>
      <c r="AR169" s="4"/>
      <c r="AS169" s="4"/>
      <c r="AT169" s="4">
        <v>100</v>
      </c>
      <c r="AU169" s="4"/>
      <c r="AV169" s="4"/>
      <c r="AW169" s="4"/>
      <c r="AX169" s="4">
        <v>100</v>
      </c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1"/>
    </row>
    <row r="170" spans="1:62" ht="31.5" x14ac:dyDescent="0.25">
      <c r="A170" s="16" t="s">
        <v>35</v>
      </c>
      <c r="B170" s="17" t="s">
        <v>27</v>
      </c>
      <c r="C170" s="17" t="s">
        <v>209</v>
      </c>
      <c r="D170" s="17" t="s">
        <v>157</v>
      </c>
      <c r="E170" s="17" t="s">
        <v>48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7"/>
      <c r="U170" s="12"/>
      <c r="V170" s="13"/>
      <c r="W170" s="13"/>
      <c r="X170" s="13"/>
      <c r="Y170" s="13"/>
      <c r="Z170" s="14"/>
      <c r="AA170" s="15">
        <v>50</v>
      </c>
      <c r="AB170" s="15"/>
      <c r="AC170" s="15"/>
      <c r="AD170" s="15"/>
      <c r="AE170" s="15">
        <v>50</v>
      </c>
      <c r="AF170" s="15"/>
      <c r="AG170" s="15">
        <v>24.5</v>
      </c>
      <c r="AH170" s="15"/>
      <c r="AI170" s="15"/>
      <c r="AJ170" s="15"/>
      <c r="AK170" s="15">
        <v>24.5</v>
      </c>
      <c r="AL170" s="15"/>
      <c r="AM170" s="18">
        <v>74.5</v>
      </c>
      <c r="AN170" s="18">
        <v>74.5</v>
      </c>
      <c r="AO170" s="8">
        <f t="shared" si="7"/>
        <v>100</v>
      </c>
      <c r="AP170" s="4"/>
      <c r="AQ170" s="4"/>
      <c r="AR170" s="4"/>
      <c r="AS170" s="4"/>
      <c r="AT170" s="4">
        <v>100</v>
      </c>
      <c r="AU170" s="4"/>
      <c r="AV170" s="4"/>
      <c r="AW170" s="4"/>
      <c r="AX170" s="4">
        <v>100</v>
      </c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1"/>
    </row>
    <row r="171" spans="1:62" ht="78.75" x14ac:dyDescent="0.25">
      <c r="A171" s="19" t="s">
        <v>49</v>
      </c>
      <c r="B171" s="20" t="s">
        <v>27</v>
      </c>
      <c r="C171" s="20" t="s">
        <v>209</v>
      </c>
      <c r="D171" s="20" t="s">
        <v>157</v>
      </c>
      <c r="E171" s="20" t="s">
        <v>48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0" t="s">
        <v>50</v>
      </c>
      <c r="U171" s="12"/>
      <c r="V171" s="13"/>
      <c r="W171" s="13"/>
      <c r="X171" s="13"/>
      <c r="Y171" s="13"/>
      <c r="Z171" s="14"/>
      <c r="AA171" s="15">
        <v>50</v>
      </c>
      <c r="AB171" s="15"/>
      <c r="AC171" s="15"/>
      <c r="AD171" s="15"/>
      <c r="AE171" s="15">
        <v>50</v>
      </c>
      <c r="AF171" s="15"/>
      <c r="AG171" s="15">
        <v>24.5</v>
      </c>
      <c r="AH171" s="15"/>
      <c r="AI171" s="15"/>
      <c r="AJ171" s="15"/>
      <c r="AK171" s="15">
        <v>24.5</v>
      </c>
      <c r="AL171" s="15"/>
      <c r="AM171" s="21">
        <v>74.5</v>
      </c>
      <c r="AN171" s="21">
        <v>74.5</v>
      </c>
      <c r="AO171" s="8">
        <f t="shared" si="7"/>
        <v>100</v>
      </c>
      <c r="AP171" s="4"/>
      <c r="AQ171" s="4"/>
      <c r="AR171" s="4"/>
      <c r="AS171" s="4"/>
      <c r="AT171" s="4">
        <v>100</v>
      </c>
      <c r="AU171" s="4"/>
      <c r="AV171" s="4"/>
      <c r="AW171" s="4"/>
      <c r="AX171" s="4">
        <v>100</v>
      </c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1"/>
    </row>
    <row r="172" spans="1:62" ht="15.75" x14ac:dyDescent="0.25">
      <c r="A172" s="9" t="s">
        <v>212</v>
      </c>
      <c r="B172" s="10" t="s">
        <v>27</v>
      </c>
      <c r="C172" s="10" t="s">
        <v>209</v>
      </c>
      <c r="D172" s="10" t="s">
        <v>209</v>
      </c>
      <c r="E172" s="10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0"/>
      <c r="U172" s="12"/>
      <c r="V172" s="13"/>
      <c r="W172" s="13"/>
      <c r="X172" s="13"/>
      <c r="Y172" s="13"/>
      <c r="Z172" s="14"/>
      <c r="AA172" s="15">
        <v>900</v>
      </c>
      <c r="AB172" s="15"/>
      <c r="AC172" s="15"/>
      <c r="AD172" s="15"/>
      <c r="AE172" s="15">
        <v>900</v>
      </c>
      <c r="AF172" s="15"/>
      <c r="AG172" s="15">
        <v>-6.1</v>
      </c>
      <c r="AH172" s="15"/>
      <c r="AI172" s="15"/>
      <c r="AJ172" s="15"/>
      <c r="AK172" s="15">
        <v>-6.1</v>
      </c>
      <c r="AL172" s="15"/>
      <c r="AM172" s="8">
        <f t="shared" ref="AM172:AN176" si="8">AM173</f>
        <v>893.8</v>
      </c>
      <c r="AN172" s="8">
        <f t="shared" si="8"/>
        <v>893.8</v>
      </c>
      <c r="AO172" s="8">
        <f t="shared" si="7"/>
        <v>100.00000000000001</v>
      </c>
      <c r="AP172" s="4"/>
      <c r="AQ172" s="4"/>
      <c r="AR172" s="4"/>
      <c r="AS172" s="4"/>
      <c r="AT172" s="4">
        <v>900</v>
      </c>
      <c r="AU172" s="4"/>
      <c r="AV172" s="4"/>
      <c r="AW172" s="4"/>
      <c r="AX172" s="4">
        <v>900</v>
      </c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1"/>
    </row>
    <row r="173" spans="1:62" ht="15.75" x14ac:dyDescent="0.25">
      <c r="A173" s="16" t="s">
        <v>99</v>
      </c>
      <c r="B173" s="17" t="s">
        <v>27</v>
      </c>
      <c r="C173" s="17" t="s">
        <v>209</v>
      </c>
      <c r="D173" s="17" t="s">
        <v>209</v>
      </c>
      <c r="E173" s="17" t="s">
        <v>100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7"/>
      <c r="U173" s="12"/>
      <c r="V173" s="13"/>
      <c r="W173" s="13"/>
      <c r="X173" s="13"/>
      <c r="Y173" s="13"/>
      <c r="Z173" s="14"/>
      <c r="AA173" s="15">
        <v>900</v>
      </c>
      <c r="AB173" s="15"/>
      <c r="AC173" s="15"/>
      <c r="AD173" s="15"/>
      <c r="AE173" s="15">
        <v>900</v>
      </c>
      <c r="AF173" s="15"/>
      <c r="AG173" s="15">
        <v>-6.1</v>
      </c>
      <c r="AH173" s="15"/>
      <c r="AI173" s="15"/>
      <c r="AJ173" s="15"/>
      <c r="AK173" s="15">
        <v>-6.1</v>
      </c>
      <c r="AL173" s="15"/>
      <c r="AM173" s="18">
        <f t="shared" si="8"/>
        <v>893.8</v>
      </c>
      <c r="AN173" s="18">
        <f t="shared" si="8"/>
        <v>893.8</v>
      </c>
      <c r="AO173" s="8">
        <f t="shared" si="7"/>
        <v>100.00000000000001</v>
      </c>
      <c r="AP173" s="4"/>
      <c r="AQ173" s="4"/>
      <c r="AR173" s="4"/>
      <c r="AS173" s="4"/>
      <c r="AT173" s="4">
        <v>900</v>
      </c>
      <c r="AU173" s="4"/>
      <c r="AV173" s="4"/>
      <c r="AW173" s="4"/>
      <c r="AX173" s="4">
        <v>900</v>
      </c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1"/>
    </row>
    <row r="174" spans="1:62" ht="94.5" x14ac:dyDescent="0.25">
      <c r="A174" s="16" t="s">
        <v>101</v>
      </c>
      <c r="B174" s="17" t="s">
        <v>27</v>
      </c>
      <c r="C174" s="17" t="s">
        <v>209</v>
      </c>
      <c r="D174" s="17" t="s">
        <v>209</v>
      </c>
      <c r="E174" s="17" t="s">
        <v>102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7"/>
      <c r="U174" s="12"/>
      <c r="V174" s="13"/>
      <c r="W174" s="13"/>
      <c r="X174" s="13"/>
      <c r="Y174" s="13"/>
      <c r="Z174" s="14"/>
      <c r="AA174" s="15">
        <v>900</v>
      </c>
      <c r="AB174" s="15"/>
      <c r="AC174" s="15"/>
      <c r="AD174" s="15"/>
      <c r="AE174" s="15">
        <v>900</v>
      </c>
      <c r="AF174" s="15"/>
      <c r="AG174" s="15">
        <v>-6.1</v>
      </c>
      <c r="AH174" s="15"/>
      <c r="AI174" s="15"/>
      <c r="AJ174" s="15"/>
      <c r="AK174" s="15">
        <v>-6.1</v>
      </c>
      <c r="AL174" s="15"/>
      <c r="AM174" s="18">
        <f t="shared" si="8"/>
        <v>893.8</v>
      </c>
      <c r="AN174" s="18">
        <f t="shared" si="8"/>
        <v>893.8</v>
      </c>
      <c r="AO174" s="8">
        <f t="shared" si="7"/>
        <v>100.00000000000001</v>
      </c>
      <c r="AP174" s="4"/>
      <c r="AQ174" s="4"/>
      <c r="AR174" s="4"/>
      <c r="AS174" s="4"/>
      <c r="AT174" s="4">
        <v>900</v>
      </c>
      <c r="AU174" s="4"/>
      <c r="AV174" s="4"/>
      <c r="AW174" s="4"/>
      <c r="AX174" s="4">
        <v>900</v>
      </c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1"/>
    </row>
    <row r="175" spans="1:62" ht="15.75" x14ac:dyDescent="0.25">
      <c r="A175" s="16" t="s">
        <v>103</v>
      </c>
      <c r="B175" s="17" t="s">
        <v>27</v>
      </c>
      <c r="C175" s="17" t="s">
        <v>209</v>
      </c>
      <c r="D175" s="17" t="s">
        <v>209</v>
      </c>
      <c r="E175" s="17" t="s">
        <v>104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7"/>
      <c r="U175" s="12"/>
      <c r="V175" s="13"/>
      <c r="W175" s="13"/>
      <c r="X175" s="13"/>
      <c r="Y175" s="13"/>
      <c r="Z175" s="14"/>
      <c r="AA175" s="15">
        <v>900</v>
      </c>
      <c r="AB175" s="15"/>
      <c r="AC175" s="15"/>
      <c r="AD175" s="15"/>
      <c r="AE175" s="15">
        <v>900</v>
      </c>
      <c r="AF175" s="15"/>
      <c r="AG175" s="15">
        <v>-6.1</v>
      </c>
      <c r="AH175" s="15"/>
      <c r="AI175" s="15"/>
      <c r="AJ175" s="15"/>
      <c r="AK175" s="15">
        <v>-6.1</v>
      </c>
      <c r="AL175" s="15"/>
      <c r="AM175" s="18">
        <f t="shared" si="8"/>
        <v>893.8</v>
      </c>
      <c r="AN175" s="18">
        <f t="shared" si="8"/>
        <v>893.8</v>
      </c>
      <c r="AO175" s="8">
        <f t="shared" si="7"/>
        <v>100.00000000000001</v>
      </c>
      <c r="AP175" s="4"/>
      <c r="AQ175" s="4"/>
      <c r="AR175" s="4"/>
      <c r="AS175" s="4"/>
      <c r="AT175" s="4">
        <v>900</v>
      </c>
      <c r="AU175" s="4"/>
      <c r="AV175" s="4"/>
      <c r="AW175" s="4"/>
      <c r="AX175" s="4">
        <v>900</v>
      </c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1"/>
    </row>
    <row r="176" spans="1:62" ht="63" x14ac:dyDescent="0.25">
      <c r="A176" s="16" t="s">
        <v>213</v>
      </c>
      <c r="B176" s="17" t="s">
        <v>27</v>
      </c>
      <c r="C176" s="17" t="s">
        <v>209</v>
      </c>
      <c r="D176" s="17" t="s">
        <v>209</v>
      </c>
      <c r="E176" s="17" t="s">
        <v>214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7"/>
      <c r="U176" s="12"/>
      <c r="V176" s="13"/>
      <c r="W176" s="13"/>
      <c r="X176" s="13"/>
      <c r="Y176" s="13"/>
      <c r="Z176" s="14"/>
      <c r="AA176" s="15">
        <v>900</v>
      </c>
      <c r="AB176" s="15"/>
      <c r="AC176" s="15"/>
      <c r="AD176" s="15"/>
      <c r="AE176" s="15">
        <v>900</v>
      </c>
      <c r="AF176" s="15"/>
      <c r="AG176" s="15">
        <v>-6.1</v>
      </c>
      <c r="AH176" s="15"/>
      <c r="AI176" s="15"/>
      <c r="AJ176" s="15"/>
      <c r="AK176" s="15">
        <v>-6.1</v>
      </c>
      <c r="AL176" s="15"/>
      <c r="AM176" s="18">
        <f t="shared" si="8"/>
        <v>893.8</v>
      </c>
      <c r="AN176" s="18">
        <f t="shared" si="8"/>
        <v>893.8</v>
      </c>
      <c r="AO176" s="8">
        <f t="shared" si="7"/>
        <v>100.00000000000001</v>
      </c>
      <c r="AP176" s="4"/>
      <c r="AQ176" s="4"/>
      <c r="AR176" s="4"/>
      <c r="AS176" s="4"/>
      <c r="AT176" s="4">
        <v>900</v>
      </c>
      <c r="AU176" s="4"/>
      <c r="AV176" s="4"/>
      <c r="AW176" s="4"/>
      <c r="AX176" s="4">
        <v>900</v>
      </c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1"/>
    </row>
    <row r="177" spans="1:62" ht="47.25" x14ac:dyDescent="0.25">
      <c r="A177" s="16" t="s">
        <v>215</v>
      </c>
      <c r="B177" s="17" t="s">
        <v>27</v>
      </c>
      <c r="C177" s="17" t="s">
        <v>209</v>
      </c>
      <c r="D177" s="17" t="s">
        <v>209</v>
      </c>
      <c r="E177" s="17" t="s">
        <v>216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7"/>
      <c r="U177" s="12"/>
      <c r="V177" s="13"/>
      <c r="W177" s="13"/>
      <c r="X177" s="13"/>
      <c r="Y177" s="13"/>
      <c r="Z177" s="14"/>
      <c r="AA177" s="15">
        <v>900</v>
      </c>
      <c r="AB177" s="15"/>
      <c r="AC177" s="15"/>
      <c r="AD177" s="15"/>
      <c r="AE177" s="15">
        <v>900</v>
      </c>
      <c r="AF177" s="15"/>
      <c r="AG177" s="15">
        <v>-6.1</v>
      </c>
      <c r="AH177" s="15"/>
      <c r="AI177" s="15"/>
      <c r="AJ177" s="15"/>
      <c r="AK177" s="15">
        <v>-6.1</v>
      </c>
      <c r="AL177" s="15"/>
      <c r="AM177" s="18">
        <f>AM178+AM179</f>
        <v>893.8</v>
      </c>
      <c r="AN177" s="18">
        <f>AN178+AN179</f>
        <v>893.8</v>
      </c>
      <c r="AO177" s="8">
        <f t="shared" si="7"/>
        <v>100.00000000000001</v>
      </c>
      <c r="AP177" s="4"/>
      <c r="AQ177" s="4"/>
      <c r="AR177" s="4"/>
      <c r="AS177" s="4"/>
      <c r="AT177" s="4">
        <v>900</v>
      </c>
      <c r="AU177" s="4"/>
      <c r="AV177" s="4"/>
      <c r="AW177" s="4"/>
      <c r="AX177" s="4">
        <v>900</v>
      </c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1"/>
    </row>
    <row r="178" spans="1:62" ht="141.75" x14ac:dyDescent="0.25">
      <c r="A178" s="22" t="s">
        <v>217</v>
      </c>
      <c r="B178" s="20" t="s">
        <v>27</v>
      </c>
      <c r="C178" s="20" t="s">
        <v>209</v>
      </c>
      <c r="D178" s="20" t="s">
        <v>209</v>
      </c>
      <c r="E178" s="20" t="s">
        <v>216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0" t="s">
        <v>41</v>
      </c>
      <c r="U178" s="12"/>
      <c r="V178" s="13"/>
      <c r="W178" s="13"/>
      <c r="X178" s="13"/>
      <c r="Y178" s="13"/>
      <c r="Z178" s="14"/>
      <c r="AA178" s="15">
        <v>650</v>
      </c>
      <c r="AB178" s="15"/>
      <c r="AC178" s="15"/>
      <c r="AD178" s="15"/>
      <c r="AE178" s="15">
        <v>650</v>
      </c>
      <c r="AF178" s="15"/>
      <c r="AG178" s="15">
        <v>-12.1</v>
      </c>
      <c r="AH178" s="15"/>
      <c r="AI178" s="15"/>
      <c r="AJ178" s="15"/>
      <c r="AK178" s="15">
        <v>-12.1</v>
      </c>
      <c r="AL178" s="15"/>
      <c r="AM178" s="21">
        <v>637.9</v>
      </c>
      <c r="AN178" s="21">
        <v>637.9</v>
      </c>
      <c r="AO178" s="8">
        <f t="shared" si="7"/>
        <v>100</v>
      </c>
      <c r="AP178" s="4"/>
      <c r="AQ178" s="4"/>
      <c r="AR178" s="4"/>
      <c r="AS178" s="4"/>
      <c r="AT178" s="4">
        <v>650</v>
      </c>
      <c r="AU178" s="4"/>
      <c r="AV178" s="4"/>
      <c r="AW178" s="4"/>
      <c r="AX178" s="4">
        <v>650</v>
      </c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1"/>
    </row>
    <row r="179" spans="1:62" ht="94.5" x14ac:dyDescent="0.25">
      <c r="A179" s="19" t="s">
        <v>218</v>
      </c>
      <c r="B179" s="20" t="s">
        <v>27</v>
      </c>
      <c r="C179" s="20" t="s">
        <v>209</v>
      </c>
      <c r="D179" s="20" t="s">
        <v>209</v>
      </c>
      <c r="E179" s="20" t="s">
        <v>216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0" t="s">
        <v>50</v>
      </c>
      <c r="U179" s="12"/>
      <c r="V179" s="13"/>
      <c r="W179" s="13"/>
      <c r="X179" s="13"/>
      <c r="Y179" s="13"/>
      <c r="Z179" s="14"/>
      <c r="AA179" s="15">
        <v>250</v>
      </c>
      <c r="AB179" s="15"/>
      <c r="AC179" s="15"/>
      <c r="AD179" s="15"/>
      <c r="AE179" s="15">
        <v>250</v>
      </c>
      <c r="AF179" s="15"/>
      <c r="AG179" s="15">
        <v>6</v>
      </c>
      <c r="AH179" s="15"/>
      <c r="AI179" s="15"/>
      <c r="AJ179" s="15"/>
      <c r="AK179" s="15">
        <v>6</v>
      </c>
      <c r="AL179" s="15"/>
      <c r="AM179" s="21">
        <v>255.9</v>
      </c>
      <c r="AN179" s="21">
        <v>255.9</v>
      </c>
      <c r="AO179" s="8">
        <f t="shared" si="7"/>
        <v>100</v>
      </c>
      <c r="AP179" s="4"/>
      <c r="AQ179" s="4"/>
      <c r="AR179" s="4"/>
      <c r="AS179" s="4"/>
      <c r="AT179" s="4">
        <v>250</v>
      </c>
      <c r="AU179" s="4"/>
      <c r="AV179" s="4"/>
      <c r="AW179" s="4"/>
      <c r="AX179" s="4">
        <v>250</v>
      </c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1"/>
    </row>
    <row r="180" spans="1:62" ht="15.75" x14ac:dyDescent="0.25">
      <c r="A180" s="9" t="s">
        <v>220</v>
      </c>
      <c r="B180" s="10" t="s">
        <v>27</v>
      </c>
      <c r="C180" s="10" t="s">
        <v>219</v>
      </c>
      <c r="D180" s="10" t="s">
        <v>30</v>
      </c>
      <c r="E180" s="10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0"/>
      <c r="U180" s="12"/>
      <c r="V180" s="13"/>
      <c r="W180" s="13"/>
      <c r="X180" s="13"/>
      <c r="Y180" s="13"/>
      <c r="Z180" s="14"/>
      <c r="AA180" s="15">
        <v>31400</v>
      </c>
      <c r="AB180" s="15"/>
      <c r="AC180" s="15">
        <v>5409.5</v>
      </c>
      <c r="AD180" s="15"/>
      <c r="AE180" s="15">
        <v>25990.5</v>
      </c>
      <c r="AF180" s="15"/>
      <c r="AG180" s="15">
        <v>133.9</v>
      </c>
      <c r="AH180" s="15"/>
      <c r="AI180" s="15">
        <v>1003.1</v>
      </c>
      <c r="AJ180" s="15"/>
      <c r="AK180" s="15">
        <v>-869.2</v>
      </c>
      <c r="AL180" s="15"/>
      <c r="AM180" s="8">
        <f t="shared" ref="AM180:AN184" si="9">AM181</f>
        <v>31533.899999999998</v>
      </c>
      <c r="AN180" s="8">
        <f t="shared" si="9"/>
        <v>31237.100000000002</v>
      </c>
      <c r="AO180" s="8">
        <f t="shared" si="7"/>
        <v>99.058790698264417</v>
      </c>
      <c r="AP180" s="4"/>
      <c r="AQ180" s="4">
        <v>6412.6</v>
      </c>
      <c r="AR180" s="4"/>
      <c r="AS180" s="4"/>
      <c r="AT180" s="4">
        <v>26460</v>
      </c>
      <c r="AU180" s="4"/>
      <c r="AV180" s="4"/>
      <c r="AW180" s="4"/>
      <c r="AX180" s="4">
        <v>26460</v>
      </c>
      <c r="AY180" s="4"/>
      <c r="AZ180" s="4">
        <v>5002</v>
      </c>
      <c r="BA180" s="4"/>
      <c r="BB180" s="4">
        <v>5002</v>
      </c>
      <c r="BC180" s="4"/>
      <c r="BD180" s="4"/>
      <c r="BE180" s="4"/>
      <c r="BF180" s="4"/>
      <c r="BG180" s="4">
        <v>5002</v>
      </c>
      <c r="BH180" s="4"/>
      <c r="BI180" s="4"/>
      <c r="BJ180" s="1"/>
    </row>
    <row r="181" spans="1:62" ht="15.75" x14ac:dyDescent="0.25">
      <c r="A181" s="9" t="s">
        <v>221</v>
      </c>
      <c r="B181" s="10" t="s">
        <v>27</v>
      </c>
      <c r="C181" s="10" t="s">
        <v>219</v>
      </c>
      <c r="D181" s="10" t="s">
        <v>29</v>
      </c>
      <c r="E181" s="10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0"/>
      <c r="U181" s="12"/>
      <c r="V181" s="13"/>
      <c r="W181" s="13"/>
      <c r="X181" s="13"/>
      <c r="Y181" s="13"/>
      <c r="Z181" s="14"/>
      <c r="AA181" s="15">
        <v>31400</v>
      </c>
      <c r="AB181" s="15"/>
      <c r="AC181" s="15">
        <v>5409.5</v>
      </c>
      <c r="AD181" s="15"/>
      <c r="AE181" s="15">
        <v>25990.5</v>
      </c>
      <c r="AF181" s="15"/>
      <c r="AG181" s="15">
        <v>133.9</v>
      </c>
      <c r="AH181" s="15"/>
      <c r="AI181" s="15">
        <v>1003.1</v>
      </c>
      <c r="AJ181" s="15"/>
      <c r="AK181" s="15">
        <v>-869.2</v>
      </c>
      <c r="AL181" s="15"/>
      <c r="AM181" s="8">
        <f t="shared" si="9"/>
        <v>31533.899999999998</v>
      </c>
      <c r="AN181" s="8">
        <f t="shared" si="9"/>
        <v>31237.100000000002</v>
      </c>
      <c r="AO181" s="8">
        <f t="shared" si="7"/>
        <v>99.058790698264417</v>
      </c>
      <c r="AP181" s="4"/>
      <c r="AQ181" s="4">
        <v>6412.6</v>
      </c>
      <c r="AR181" s="4"/>
      <c r="AS181" s="4"/>
      <c r="AT181" s="4">
        <v>26460</v>
      </c>
      <c r="AU181" s="4"/>
      <c r="AV181" s="4"/>
      <c r="AW181" s="4"/>
      <c r="AX181" s="4">
        <v>26460</v>
      </c>
      <c r="AY181" s="4"/>
      <c r="AZ181" s="4">
        <v>5002</v>
      </c>
      <c r="BA181" s="4"/>
      <c r="BB181" s="4">
        <v>5002</v>
      </c>
      <c r="BC181" s="4"/>
      <c r="BD181" s="4"/>
      <c r="BE181" s="4"/>
      <c r="BF181" s="4"/>
      <c r="BG181" s="4">
        <v>5002</v>
      </c>
      <c r="BH181" s="4"/>
      <c r="BI181" s="4"/>
      <c r="BJ181" s="1"/>
    </row>
    <row r="182" spans="1:62" ht="15.75" x14ac:dyDescent="0.25">
      <c r="A182" s="16" t="s">
        <v>99</v>
      </c>
      <c r="B182" s="17" t="s">
        <v>27</v>
      </c>
      <c r="C182" s="17" t="s">
        <v>219</v>
      </c>
      <c r="D182" s="17" t="s">
        <v>29</v>
      </c>
      <c r="E182" s="17" t="s">
        <v>100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7"/>
      <c r="U182" s="12"/>
      <c r="V182" s="13"/>
      <c r="W182" s="13"/>
      <c r="X182" s="13"/>
      <c r="Y182" s="13"/>
      <c r="Z182" s="14"/>
      <c r="AA182" s="15">
        <v>31400</v>
      </c>
      <c r="AB182" s="15"/>
      <c r="AC182" s="15">
        <v>5409.5</v>
      </c>
      <c r="AD182" s="15"/>
      <c r="AE182" s="15">
        <v>25990.5</v>
      </c>
      <c r="AF182" s="15"/>
      <c r="AG182" s="15">
        <v>133.9</v>
      </c>
      <c r="AH182" s="15"/>
      <c r="AI182" s="15">
        <v>1003.1</v>
      </c>
      <c r="AJ182" s="15"/>
      <c r="AK182" s="15">
        <v>-869.2</v>
      </c>
      <c r="AL182" s="15"/>
      <c r="AM182" s="18">
        <f t="shared" si="9"/>
        <v>31533.899999999998</v>
      </c>
      <c r="AN182" s="18">
        <f t="shared" si="9"/>
        <v>31237.100000000002</v>
      </c>
      <c r="AO182" s="8">
        <f t="shared" si="7"/>
        <v>99.058790698264417</v>
      </c>
      <c r="AP182" s="4"/>
      <c r="AQ182" s="4">
        <v>6412.6</v>
      </c>
      <c r="AR182" s="4"/>
      <c r="AS182" s="4"/>
      <c r="AT182" s="4">
        <v>26460</v>
      </c>
      <c r="AU182" s="4"/>
      <c r="AV182" s="4"/>
      <c r="AW182" s="4"/>
      <c r="AX182" s="4">
        <v>26460</v>
      </c>
      <c r="AY182" s="4"/>
      <c r="AZ182" s="4">
        <v>5002</v>
      </c>
      <c r="BA182" s="4"/>
      <c r="BB182" s="4">
        <v>5002</v>
      </c>
      <c r="BC182" s="4"/>
      <c r="BD182" s="4"/>
      <c r="BE182" s="4"/>
      <c r="BF182" s="4"/>
      <c r="BG182" s="4">
        <v>5002</v>
      </c>
      <c r="BH182" s="4"/>
      <c r="BI182" s="4"/>
      <c r="BJ182" s="1"/>
    </row>
    <row r="183" spans="1:62" ht="94.5" x14ac:dyDescent="0.25">
      <c r="A183" s="16" t="s">
        <v>101</v>
      </c>
      <c r="B183" s="17" t="s">
        <v>27</v>
      </c>
      <c r="C183" s="17" t="s">
        <v>219</v>
      </c>
      <c r="D183" s="17" t="s">
        <v>29</v>
      </c>
      <c r="E183" s="17" t="s">
        <v>102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7"/>
      <c r="U183" s="12"/>
      <c r="V183" s="13"/>
      <c r="W183" s="13"/>
      <c r="X183" s="13"/>
      <c r="Y183" s="13"/>
      <c r="Z183" s="14"/>
      <c r="AA183" s="15">
        <v>31400</v>
      </c>
      <c r="AB183" s="15"/>
      <c r="AC183" s="15">
        <v>5409.5</v>
      </c>
      <c r="AD183" s="15"/>
      <c r="AE183" s="15">
        <v>25990.5</v>
      </c>
      <c r="AF183" s="15"/>
      <c r="AG183" s="15">
        <v>133.9</v>
      </c>
      <c r="AH183" s="15"/>
      <c r="AI183" s="15">
        <v>1003.1</v>
      </c>
      <c r="AJ183" s="15"/>
      <c r="AK183" s="15">
        <v>-869.2</v>
      </c>
      <c r="AL183" s="15"/>
      <c r="AM183" s="18">
        <f t="shared" si="9"/>
        <v>31533.899999999998</v>
      </c>
      <c r="AN183" s="18">
        <f t="shared" si="9"/>
        <v>31237.100000000002</v>
      </c>
      <c r="AO183" s="8">
        <f t="shared" si="7"/>
        <v>99.058790698264417</v>
      </c>
      <c r="AP183" s="4"/>
      <c r="AQ183" s="4">
        <v>6412.6</v>
      </c>
      <c r="AR183" s="4"/>
      <c r="AS183" s="4"/>
      <c r="AT183" s="4">
        <v>26460</v>
      </c>
      <c r="AU183" s="4"/>
      <c r="AV183" s="4"/>
      <c r="AW183" s="4"/>
      <c r="AX183" s="4">
        <v>26460</v>
      </c>
      <c r="AY183" s="4"/>
      <c r="AZ183" s="4">
        <v>5002</v>
      </c>
      <c r="BA183" s="4"/>
      <c r="BB183" s="4">
        <v>5002</v>
      </c>
      <c r="BC183" s="4"/>
      <c r="BD183" s="4"/>
      <c r="BE183" s="4"/>
      <c r="BF183" s="4"/>
      <c r="BG183" s="4">
        <v>5002</v>
      </c>
      <c r="BH183" s="4"/>
      <c r="BI183" s="4"/>
      <c r="BJ183" s="1"/>
    </row>
    <row r="184" spans="1:62" ht="15.75" x14ac:dyDescent="0.25">
      <c r="A184" s="16" t="s">
        <v>103</v>
      </c>
      <c r="B184" s="17" t="s">
        <v>27</v>
      </c>
      <c r="C184" s="17" t="s">
        <v>219</v>
      </c>
      <c r="D184" s="17" t="s">
        <v>29</v>
      </c>
      <c r="E184" s="17" t="s">
        <v>104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7"/>
      <c r="U184" s="12"/>
      <c r="V184" s="13"/>
      <c r="W184" s="13"/>
      <c r="X184" s="13"/>
      <c r="Y184" s="13"/>
      <c r="Z184" s="14"/>
      <c r="AA184" s="15">
        <v>31400</v>
      </c>
      <c r="AB184" s="15"/>
      <c r="AC184" s="15">
        <v>5409.5</v>
      </c>
      <c r="AD184" s="15"/>
      <c r="AE184" s="15">
        <v>25990.5</v>
      </c>
      <c r="AF184" s="15"/>
      <c r="AG184" s="15">
        <v>133.9</v>
      </c>
      <c r="AH184" s="15"/>
      <c r="AI184" s="15">
        <v>1003.1</v>
      </c>
      <c r="AJ184" s="15"/>
      <c r="AK184" s="15">
        <v>-869.2</v>
      </c>
      <c r="AL184" s="15"/>
      <c r="AM184" s="18">
        <f t="shared" si="9"/>
        <v>31533.899999999998</v>
      </c>
      <c r="AN184" s="18">
        <f t="shared" si="9"/>
        <v>31237.100000000002</v>
      </c>
      <c r="AO184" s="8">
        <f t="shared" si="7"/>
        <v>99.058790698264417</v>
      </c>
      <c r="AP184" s="4"/>
      <c r="AQ184" s="4">
        <v>6412.6</v>
      </c>
      <c r="AR184" s="4"/>
      <c r="AS184" s="4"/>
      <c r="AT184" s="4">
        <v>26460</v>
      </c>
      <c r="AU184" s="4"/>
      <c r="AV184" s="4"/>
      <c r="AW184" s="4"/>
      <c r="AX184" s="4">
        <v>26460</v>
      </c>
      <c r="AY184" s="4"/>
      <c r="AZ184" s="4">
        <v>5002</v>
      </c>
      <c r="BA184" s="4"/>
      <c r="BB184" s="4">
        <v>5002</v>
      </c>
      <c r="BC184" s="4"/>
      <c r="BD184" s="4"/>
      <c r="BE184" s="4"/>
      <c r="BF184" s="4"/>
      <c r="BG184" s="4">
        <v>5002</v>
      </c>
      <c r="BH184" s="4"/>
      <c r="BI184" s="4"/>
      <c r="BJ184" s="1"/>
    </row>
    <row r="185" spans="1:62" ht="63" x14ac:dyDescent="0.25">
      <c r="A185" s="16" t="s">
        <v>222</v>
      </c>
      <c r="B185" s="17" t="s">
        <v>27</v>
      </c>
      <c r="C185" s="17" t="s">
        <v>219</v>
      </c>
      <c r="D185" s="17" t="s">
        <v>29</v>
      </c>
      <c r="E185" s="17" t="s">
        <v>223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7"/>
      <c r="U185" s="12"/>
      <c r="V185" s="13"/>
      <c r="W185" s="13"/>
      <c r="X185" s="13"/>
      <c r="Y185" s="13"/>
      <c r="Z185" s="14"/>
      <c r="AA185" s="15">
        <v>31400</v>
      </c>
      <c r="AB185" s="15"/>
      <c r="AC185" s="15">
        <v>5409.5</v>
      </c>
      <c r="AD185" s="15"/>
      <c r="AE185" s="15">
        <v>25990.5</v>
      </c>
      <c r="AF185" s="15"/>
      <c r="AG185" s="15">
        <v>133.9</v>
      </c>
      <c r="AH185" s="15"/>
      <c r="AI185" s="15">
        <v>1003.1</v>
      </c>
      <c r="AJ185" s="15"/>
      <c r="AK185" s="15">
        <v>-869.2</v>
      </c>
      <c r="AL185" s="15"/>
      <c r="AM185" s="18">
        <f>AM186+AM190+AM193+AM195</f>
        <v>31533.899999999998</v>
      </c>
      <c r="AN185" s="18">
        <f>AN186+AN190+AN193+AN195</f>
        <v>31237.100000000002</v>
      </c>
      <c r="AO185" s="8">
        <f t="shared" si="7"/>
        <v>99.058790698264417</v>
      </c>
      <c r="AP185" s="4"/>
      <c r="AQ185" s="4">
        <v>6412.6</v>
      </c>
      <c r="AR185" s="4"/>
      <c r="AS185" s="4"/>
      <c r="AT185" s="4">
        <v>26460</v>
      </c>
      <c r="AU185" s="4"/>
      <c r="AV185" s="4"/>
      <c r="AW185" s="4"/>
      <c r="AX185" s="4">
        <v>26460</v>
      </c>
      <c r="AY185" s="4"/>
      <c r="AZ185" s="4">
        <v>5002</v>
      </c>
      <c r="BA185" s="4"/>
      <c r="BB185" s="4">
        <v>5002</v>
      </c>
      <c r="BC185" s="4"/>
      <c r="BD185" s="4"/>
      <c r="BE185" s="4"/>
      <c r="BF185" s="4"/>
      <c r="BG185" s="4">
        <v>5002</v>
      </c>
      <c r="BH185" s="4"/>
      <c r="BI185" s="4"/>
      <c r="BJ185" s="1"/>
    </row>
    <row r="186" spans="1:62" ht="31.5" x14ac:dyDescent="0.25">
      <c r="A186" s="16" t="s">
        <v>224</v>
      </c>
      <c r="B186" s="17" t="s">
        <v>27</v>
      </c>
      <c r="C186" s="17" t="s">
        <v>219</v>
      </c>
      <c r="D186" s="17" t="s">
        <v>29</v>
      </c>
      <c r="E186" s="17" t="s">
        <v>225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7"/>
      <c r="U186" s="12"/>
      <c r="V186" s="13"/>
      <c r="W186" s="13"/>
      <c r="X186" s="13"/>
      <c r="Y186" s="13"/>
      <c r="Z186" s="14"/>
      <c r="AA186" s="15">
        <v>19235.3</v>
      </c>
      <c r="AB186" s="15"/>
      <c r="AC186" s="15"/>
      <c r="AD186" s="15"/>
      <c r="AE186" s="15">
        <v>19235.3</v>
      </c>
      <c r="AF186" s="15"/>
      <c r="AG186" s="15">
        <v>-1670.1</v>
      </c>
      <c r="AH186" s="15"/>
      <c r="AI186" s="15"/>
      <c r="AJ186" s="15"/>
      <c r="AK186" s="15">
        <v>-1670.1</v>
      </c>
      <c r="AL186" s="15"/>
      <c r="AM186" s="18">
        <f>AM187+AM188+AM189</f>
        <v>17565.199999999997</v>
      </c>
      <c r="AN186" s="18">
        <f>AN187+AN188+AN189</f>
        <v>17270.3</v>
      </c>
      <c r="AO186" s="8">
        <f t="shared" si="7"/>
        <v>98.321112199121004</v>
      </c>
      <c r="AP186" s="4"/>
      <c r="AQ186" s="4"/>
      <c r="AR186" s="4"/>
      <c r="AS186" s="4"/>
      <c r="AT186" s="4">
        <v>23801</v>
      </c>
      <c r="AU186" s="4"/>
      <c r="AV186" s="4"/>
      <c r="AW186" s="4"/>
      <c r="AX186" s="4">
        <v>23801</v>
      </c>
      <c r="AY186" s="4"/>
      <c r="AZ186" s="4">
        <v>-3960</v>
      </c>
      <c r="BA186" s="4"/>
      <c r="BB186" s="4"/>
      <c r="BC186" s="4"/>
      <c r="BD186" s="4">
        <v>-3960</v>
      </c>
      <c r="BE186" s="4"/>
      <c r="BF186" s="4"/>
      <c r="BG186" s="4"/>
      <c r="BH186" s="4"/>
      <c r="BI186" s="4"/>
      <c r="BJ186" s="1"/>
    </row>
    <row r="187" spans="1:62" ht="141.75" x14ac:dyDescent="0.25">
      <c r="A187" s="22" t="s">
        <v>226</v>
      </c>
      <c r="B187" s="20" t="s">
        <v>27</v>
      </c>
      <c r="C187" s="20" t="s">
        <v>219</v>
      </c>
      <c r="D187" s="20" t="s">
        <v>29</v>
      </c>
      <c r="E187" s="20" t="s">
        <v>225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0" t="s">
        <v>41</v>
      </c>
      <c r="U187" s="12"/>
      <c r="V187" s="13"/>
      <c r="W187" s="13"/>
      <c r="X187" s="13"/>
      <c r="Y187" s="13"/>
      <c r="Z187" s="14"/>
      <c r="AA187" s="15">
        <v>7053</v>
      </c>
      <c r="AB187" s="15"/>
      <c r="AC187" s="15"/>
      <c r="AD187" s="15"/>
      <c r="AE187" s="15">
        <v>7053</v>
      </c>
      <c r="AF187" s="15"/>
      <c r="AG187" s="15">
        <v>-852.4</v>
      </c>
      <c r="AH187" s="15"/>
      <c r="AI187" s="15"/>
      <c r="AJ187" s="15"/>
      <c r="AK187" s="15">
        <v>-852.4</v>
      </c>
      <c r="AL187" s="15"/>
      <c r="AM187" s="21">
        <v>6200.6</v>
      </c>
      <c r="AN187" s="21">
        <v>6199.2</v>
      </c>
      <c r="AO187" s="8">
        <f t="shared" si="7"/>
        <v>99.97742153985098</v>
      </c>
      <c r="AP187" s="4"/>
      <c r="AQ187" s="4"/>
      <c r="AR187" s="4"/>
      <c r="AS187" s="4"/>
      <c r="AT187" s="4">
        <v>11124</v>
      </c>
      <c r="AU187" s="4"/>
      <c r="AV187" s="4"/>
      <c r="AW187" s="4"/>
      <c r="AX187" s="4">
        <v>11124</v>
      </c>
      <c r="AY187" s="4"/>
      <c r="AZ187" s="4">
        <v>-3960</v>
      </c>
      <c r="BA187" s="4"/>
      <c r="BB187" s="4"/>
      <c r="BC187" s="4"/>
      <c r="BD187" s="4">
        <v>-3960</v>
      </c>
      <c r="BE187" s="4"/>
      <c r="BF187" s="4"/>
      <c r="BG187" s="4"/>
      <c r="BH187" s="4"/>
      <c r="BI187" s="4"/>
      <c r="BJ187" s="1"/>
    </row>
    <row r="188" spans="1:62" ht="78.75" x14ac:dyDescent="0.25">
      <c r="A188" s="19" t="s">
        <v>227</v>
      </c>
      <c r="B188" s="20" t="s">
        <v>27</v>
      </c>
      <c r="C188" s="20" t="s">
        <v>219</v>
      </c>
      <c r="D188" s="20" t="s">
        <v>29</v>
      </c>
      <c r="E188" s="20" t="s">
        <v>225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0" t="s">
        <v>50</v>
      </c>
      <c r="U188" s="12"/>
      <c r="V188" s="13"/>
      <c r="W188" s="13"/>
      <c r="X188" s="13"/>
      <c r="Y188" s="13"/>
      <c r="Z188" s="14"/>
      <c r="AA188" s="15">
        <v>11355.3</v>
      </c>
      <c r="AB188" s="15"/>
      <c r="AC188" s="15"/>
      <c r="AD188" s="15"/>
      <c r="AE188" s="15">
        <v>11355.3</v>
      </c>
      <c r="AF188" s="15"/>
      <c r="AG188" s="15">
        <v>-498.3</v>
      </c>
      <c r="AH188" s="15"/>
      <c r="AI188" s="15"/>
      <c r="AJ188" s="15"/>
      <c r="AK188" s="15">
        <v>-498.3</v>
      </c>
      <c r="AL188" s="15"/>
      <c r="AM188" s="21">
        <v>10857</v>
      </c>
      <c r="AN188" s="21">
        <v>10563.6</v>
      </c>
      <c r="AO188" s="8">
        <f t="shared" si="7"/>
        <v>97.297596021000288</v>
      </c>
      <c r="AP188" s="4"/>
      <c r="AQ188" s="4"/>
      <c r="AR188" s="4"/>
      <c r="AS188" s="4"/>
      <c r="AT188" s="4">
        <v>11850</v>
      </c>
      <c r="AU188" s="4"/>
      <c r="AV188" s="4"/>
      <c r="AW188" s="4"/>
      <c r="AX188" s="4">
        <v>11850</v>
      </c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1"/>
    </row>
    <row r="189" spans="1:62" ht="63" x14ac:dyDescent="0.25">
      <c r="A189" s="19" t="s">
        <v>228</v>
      </c>
      <c r="B189" s="20" t="s">
        <v>27</v>
      </c>
      <c r="C189" s="20" t="s">
        <v>219</v>
      </c>
      <c r="D189" s="20" t="s">
        <v>29</v>
      </c>
      <c r="E189" s="20" t="s">
        <v>225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0" t="s">
        <v>52</v>
      </c>
      <c r="U189" s="12"/>
      <c r="V189" s="13"/>
      <c r="W189" s="13"/>
      <c r="X189" s="13"/>
      <c r="Y189" s="13"/>
      <c r="Z189" s="14"/>
      <c r="AA189" s="15">
        <v>827</v>
      </c>
      <c r="AB189" s="15"/>
      <c r="AC189" s="15"/>
      <c r="AD189" s="15"/>
      <c r="AE189" s="15">
        <v>827</v>
      </c>
      <c r="AF189" s="15"/>
      <c r="AG189" s="15">
        <v>-319.39999999999998</v>
      </c>
      <c r="AH189" s="15"/>
      <c r="AI189" s="15"/>
      <c r="AJ189" s="15"/>
      <c r="AK189" s="15">
        <v>-319.39999999999998</v>
      </c>
      <c r="AL189" s="15"/>
      <c r="AM189" s="21">
        <v>507.6</v>
      </c>
      <c r="AN189" s="21">
        <v>507.5</v>
      </c>
      <c r="AO189" s="8">
        <f t="shared" si="7"/>
        <v>99.980299448384542</v>
      </c>
      <c r="AP189" s="4"/>
      <c r="AQ189" s="4"/>
      <c r="AR189" s="4"/>
      <c r="AS189" s="4"/>
      <c r="AT189" s="4">
        <v>827</v>
      </c>
      <c r="AU189" s="4"/>
      <c r="AV189" s="4"/>
      <c r="AW189" s="4"/>
      <c r="AX189" s="4">
        <v>827</v>
      </c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1"/>
    </row>
    <row r="190" spans="1:62" ht="31.5" x14ac:dyDescent="0.25">
      <c r="A190" s="16" t="s">
        <v>229</v>
      </c>
      <c r="B190" s="17" t="s">
        <v>27</v>
      </c>
      <c r="C190" s="17" t="s">
        <v>219</v>
      </c>
      <c r="D190" s="17" t="s">
        <v>29</v>
      </c>
      <c r="E190" s="17" t="s">
        <v>230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7"/>
      <c r="U190" s="12"/>
      <c r="V190" s="13"/>
      <c r="W190" s="13"/>
      <c r="X190" s="13"/>
      <c r="Y190" s="13"/>
      <c r="Z190" s="14"/>
      <c r="AA190" s="15">
        <v>1791</v>
      </c>
      <c r="AB190" s="15"/>
      <c r="AC190" s="15"/>
      <c r="AD190" s="15"/>
      <c r="AE190" s="15">
        <v>1791</v>
      </c>
      <c r="AF190" s="15"/>
      <c r="AG190" s="15">
        <v>-202.2</v>
      </c>
      <c r="AH190" s="15"/>
      <c r="AI190" s="15"/>
      <c r="AJ190" s="15"/>
      <c r="AK190" s="15">
        <v>-202.2</v>
      </c>
      <c r="AL190" s="15"/>
      <c r="AM190" s="18">
        <f>AM191+AM192</f>
        <v>1588.8000000000002</v>
      </c>
      <c r="AN190" s="18">
        <f>AN191+AN192</f>
        <v>1586.9</v>
      </c>
      <c r="AO190" s="8">
        <f t="shared" si="7"/>
        <v>99.880412890231611</v>
      </c>
      <c r="AP190" s="4"/>
      <c r="AQ190" s="4"/>
      <c r="AR190" s="4"/>
      <c r="AS190" s="4"/>
      <c r="AT190" s="4">
        <v>2659</v>
      </c>
      <c r="AU190" s="4"/>
      <c r="AV190" s="4"/>
      <c r="AW190" s="4"/>
      <c r="AX190" s="4">
        <v>2659</v>
      </c>
      <c r="AY190" s="4"/>
      <c r="AZ190" s="4">
        <v>-1042</v>
      </c>
      <c r="BA190" s="4"/>
      <c r="BB190" s="4"/>
      <c r="BC190" s="4"/>
      <c r="BD190" s="4">
        <v>-1042</v>
      </c>
      <c r="BE190" s="4"/>
      <c r="BF190" s="4"/>
      <c r="BG190" s="4"/>
      <c r="BH190" s="4"/>
      <c r="BI190" s="4"/>
      <c r="BJ190" s="1"/>
    </row>
    <row r="191" spans="1:62" ht="126" x14ac:dyDescent="0.25">
      <c r="A191" s="19" t="s">
        <v>231</v>
      </c>
      <c r="B191" s="20" t="s">
        <v>27</v>
      </c>
      <c r="C191" s="20" t="s">
        <v>219</v>
      </c>
      <c r="D191" s="20" t="s">
        <v>29</v>
      </c>
      <c r="E191" s="20" t="s">
        <v>230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0" t="s">
        <v>41</v>
      </c>
      <c r="U191" s="12"/>
      <c r="V191" s="13"/>
      <c r="W191" s="13"/>
      <c r="X191" s="13"/>
      <c r="Y191" s="13"/>
      <c r="Z191" s="14"/>
      <c r="AA191" s="15">
        <v>1310</v>
      </c>
      <c r="AB191" s="15"/>
      <c r="AC191" s="15"/>
      <c r="AD191" s="15"/>
      <c r="AE191" s="15">
        <v>1310</v>
      </c>
      <c r="AF191" s="15"/>
      <c r="AG191" s="15">
        <v>-197.6</v>
      </c>
      <c r="AH191" s="15"/>
      <c r="AI191" s="15"/>
      <c r="AJ191" s="15"/>
      <c r="AK191" s="15">
        <v>-197.6</v>
      </c>
      <c r="AL191" s="15"/>
      <c r="AM191" s="21">
        <v>1112.4000000000001</v>
      </c>
      <c r="AN191" s="21">
        <v>1112</v>
      </c>
      <c r="AO191" s="8">
        <f t="shared" si="7"/>
        <v>99.964041711614527</v>
      </c>
      <c r="AP191" s="4"/>
      <c r="AQ191" s="4"/>
      <c r="AR191" s="4"/>
      <c r="AS191" s="4"/>
      <c r="AT191" s="4">
        <v>2178</v>
      </c>
      <c r="AU191" s="4"/>
      <c r="AV191" s="4"/>
      <c r="AW191" s="4"/>
      <c r="AX191" s="4">
        <v>2178</v>
      </c>
      <c r="AY191" s="4"/>
      <c r="AZ191" s="4">
        <v>-1042</v>
      </c>
      <c r="BA191" s="4"/>
      <c r="BB191" s="4"/>
      <c r="BC191" s="4"/>
      <c r="BD191" s="4">
        <v>-1042</v>
      </c>
      <c r="BE191" s="4"/>
      <c r="BF191" s="4"/>
      <c r="BG191" s="4"/>
      <c r="BH191" s="4"/>
      <c r="BI191" s="4"/>
      <c r="BJ191" s="1"/>
    </row>
    <row r="192" spans="1:62" ht="78.75" x14ac:dyDescent="0.25">
      <c r="A192" s="19" t="s">
        <v>232</v>
      </c>
      <c r="B192" s="20" t="s">
        <v>27</v>
      </c>
      <c r="C192" s="20" t="s">
        <v>219</v>
      </c>
      <c r="D192" s="20" t="s">
        <v>29</v>
      </c>
      <c r="E192" s="20" t="s">
        <v>230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0" t="s">
        <v>50</v>
      </c>
      <c r="U192" s="12"/>
      <c r="V192" s="13"/>
      <c r="W192" s="13"/>
      <c r="X192" s="13"/>
      <c r="Y192" s="13"/>
      <c r="Z192" s="14"/>
      <c r="AA192" s="15">
        <v>481</v>
      </c>
      <c r="AB192" s="15"/>
      <c r="AC192" s="15"/>
      <c r="AD192" s="15"/>
      <c r="AE192" s="15">
        <v>481</v>
      </c>
      <c r="AF192" s="15"/>
      <c r="AG192" s="15">
        <v>-4.5999999999999996</v>
      </c>
      <c r="AH192" s="15"/>
      <c r="AI192" s="15"/>
      <c r="AJ192" s="15"/>
      <c r="AK192" s="15">
        <v>-4.5999999999999996</v>
      </c>
      <c r="AL192" s="15"/>
      <c r="AM192" s="21">
        <v>476.4</v>
      </c>
      <c r="AN192" s="21">
        <v>474.9</v>
      </c>
      <c r="AO192" s="8">
        <f t="shared" si="7"/>
        <v>99.685138539042825</v>
      </c>
      <c r="AP192" s="4"/>
      <c r="AQ192" s="4"/>
      <c r="AR192" s="4"/>
      <c r="AS192" s="4"/>
      <c r="AT192" s="4">
        <v>481</v>
      </c>
      <c r="AU192" s="4"/>
      <c r="AV192" s="4"/>
      <c r="AW192" s="4"/>
      <c r="AX192" s="4">
        <v>481</v>
      </c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1"/>
    </row>
    <row r="193" spans="1:62" ht="141.75" x14ac:dyDescent="0.25">
      <c r="A193" s="23" t="s">
        <v>233</v>
      </c>
      <c r="B193" s="17" t="s">
        <v>27</v>
      </c>
      <c r="C193" s="17" t="s">
        <v>219</v>
      </c>
      <c r="D193" s="17" t="s">
        <v>29</v>
      </c>
      <c r="E193" s="17" t="s">
        <v>234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7"/>
      <c r="U193" s="12"/>
      <c r="V193" s="13"/>
      <c r="W193" s="13"/>
      <c r="X193" s="13"/>
      <c r="Y193" s="13"/>
      <c r="Z193" s="14"/>
      <c r="AA193" s="15">
        <v>9879</v>
      </c>
      <c r="AB193" s="15"/>
      <c r="AC193" s="15">
        <v>4939.5</v>
      </c>
      <c r="AD193" s="15"/>
      <c r="AE193" s="15">
        <v>4939.5</v>
      </c>
      <c r="AF193" s="15"/>
      <c r="AG193" s="15">
        <v>2006.2</v>
      </c>
      <c r="AH193" s="15"/>
      <c r="AI193" s="15">
        <v>1003.1</v>
      </c>
      <c r="AJ193" s="15"/>
      <c r="AK193" s="15">
        <v>1003.1</v>
      </c>
      <c r="AL193" s="15"/>
      <c r="AM193" s="18">
        <f>AM194</f>
        <v>11885.2</v>
      </c>
      <c r="AN193" s="18">
        <f>AN194</f>
        <v>11885.2</v>
      </c>
      <c r="AO193" s="8">
        <f t="shared" si="7"/>
        <v>100</v>
      </c>
      <c r="AP193" s="4"/>
      <c r="AQ193" s="4">
        <v>5942.6</v>
      </c>
      <c r="AR193" s="4"/>
      <c r="AS193" s="4"/>
      <c r="AT193" s="4"/>
      <c r="AU193" s="4"/>
      <c r="AV193" s="4"/>
      <c r="AW193" s="4"/>
      <c r="AX193" s="4"/>
      <c r="AY193" s="4"/>
      <c r="AZ193" s="4">
        <v>10004</v>
      </c>
      <c r="BA193" s="4"/>
      <c r="BB193" s="4">
        <v>5002</v>
      </c>
      <c r="BC193" s="4"/>
      <c r="BD193" s="4">
        <v>5002</v>
      </c>
      <c r="BE193" s="4"/>
      <c r="BF193" s="4"/>
      <c r="BG193" s="4">
        <v>5002</v>
      </c>
      <c r="BH193" s="4"/>
      <c r="BI193" s="4"/>
      <c r="BJ193" s="1"/>
    </row>
    <row r="194" spans="1:62" ht="236.25" x14ac:dyDescent="0.25">
      <c r="A194" s="22" t="s">
        <v>235</v>
      </c>
      <c r="B194" s="20" t="s">
        <v>27</v>
      </c>
      <c r="C194" s="20" t="s">
        <v>219</v>
      </c>
      <c r="D194" s="20" t="s">
        <v>29</v>
      </c>
      <c r="E194" s="20" t="s">
        <v>234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0" t="s">
        <v>41</v>
      </c>
      <c r="U194" s="12"/>
      <c r="V194" s="13"/>
      <c r="W194" s="13"/>
      <c r="X194" s="13"/>
      <c r="Y194" s="13"/>
      <c r="Z194" s="14"/>
      <c r="AA194" s="15">
        <v>9879</v>
      </c>
      <c r="AB194" s="15"/>
      <c r="AC194" s="15">
        <v>4939.5</v>
      </c>
      <c r="AD194" s="15"/>
      <c r="AE194" s="15">
        <v>4939.5</v>
      </c>
      <c r="AF194" s="15"/>
      <c r="AG194" s="15">
        <v>2006.2</v>
      </c>
      <c r="AH194" s="15"/>
      <c r="AI194" s="15">
        <v>1003.1</v>
      </c>
      <c r="AJ194" s="15"/>
      <c r="AK194" s="15">
        <v>1003.1</v>
      </c>
      <c r="AL194" s="15"/>
      <c r="AM194" s="21">
        <v>11885.2</v>
      </c>
      <c r="AN194" s="21">
        <v>11885.2</v>
      </c>
      <c r="AO194" s="8">
        <f t="shared" si="7"/>
        <v>100</v>
      </c>
      <c r="AP194" s="4"/>
      <c r="AQ194" s="4">
        <v>5942.6</v>
      </c>
      <c r="AR194" s="4"/>
      <c r="AS194" s="4"/>
      <c r="AT194" s="4"/>
      <c r="AU194" s="4"/>
      <c r="AV194" s="4"/>
      <c r="AW194" s="4"/>
      <c r="AX194" s="4"/>
      <c r="AY194" s="4"/>
      <c r="AZ194" s="4">
        <v>10004</v>
      </c>
      <c r="BA194" s="4"/>
      <c r="BB194" s="4">
        <v>5002</v>
      </c>
      <c r="BC194" s="4"/>
      <c r="BD194" s="4">
        <v>5002</v>
      </c>
      <c r="BE194" s="4"/>
      <c r="BF194" s="4"/>
      <c r="BG194" s="4">
        <v>5002</v>
      </c>
      <c r="BH194" s="4"/>
      <c r="BI194" s="4"/>
      <c r="BJ194" s="1"/>
    </row>
    <row r="195" spans="1:62" ht="47.25" x14ac:dyDescent="0.25">
      <c r="A195" s="16" t="s">
        <v>136</v>
      </c>
      <c r="B195" s="17" t="s">
        <v>27</v>
      </c>
      <c r="C195" s="17" t="s">
        <v>219</v>
      </c>
      <c r="D195" s="17" t="s">
        <v>29</v>
      </c>
      <c r="E195" s="17" t="s">
        <v>236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7"/>
      <c r="U195" s="12"/>
      <c r="V195" s="13"/>
      <c r="W195" s="13"/>
      <c r="X195" s="13"/>
      <c r="Y195" s="13"/>
      <c r="Z195" s="14"/>
      <c r="AA195" s="15">
        <v>494.7</v>
      </c>
      <c r="AB195" s="15"/>
      <c r="AC195" s="15">
        <v>470</v>
      </c>
      <c r="AD195" s="15"/>
      <c r="AE195" s="15">
        <v>24.7</v>
      </c>
      <c r="AF195" s="15"/>
      <c r="AG195" s="15"/>
      <c r="AH195" s="15"/>
      <c r="AI195" s="15"/>
      <c r="AJ195" s="15"/>
      <c r="AK195" s="15"/>
      <c r="AL195" s="15"/>
      <c r="AM195" s="18">
        <f>AM196</f>
        <v>494.7</v>
      </c>
      <c r="AN195" s="18">
        <f>AN196</f>
        <v>494.7</v>
      </c>
      <c r="AO195" s="8">
        <f t="shared" si="7"/>
        <v>100</v>
      </c>
      <c r="AP195" s="4"/>
      <c r="AQ195" s="4">
        <v>470</v>
      </c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1"/>
    </row>
    <row r="196" spans="1:62" ht="78.75" x14ac:dyDescent="0.25">
      <c r="A196" s="19" t="s">
        <v>138</v>
      </c>
      <c r="B196" s="20" t="s">
        <v>27</v>
      </c>
      <c r="C196" s="20" t="s">
        <v>219</v>
      </c>
      <c r="D196" s="20" t="s">
        <v>29</v>
      </c>
      <c r="E196" s="20" t="s">
        <v>236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0" t="s">
        <v>50</v>
      </c>
      <c r="U196" s="12"/>
      <c r="V196" s="13"/>
      <c r="W196" s="13"/>
      <c r="X196" s="13"/>
      <c r="Y196" s="13"/>
      <c r="Z196" s="14"/>
      <c r="AA196" s="15">
        <v>494.7</v>
      </c>
      <c r="AB196" s="15"/>
      <c r="AC196" s="15">
        <v>470</v>
      </c>
      <c r="AD196" s="15"/>
      <c r="AE196" s="15">
        <v>24.7</v>
      </c>
      <c r="AF196" s="15"/>
      <c r="AG196" s="15"/>
      <c r="AH196" s="15"/>
      <c r="AI196" s="15"/>
      <c r="AJ196" s="15"/>
      <c r="AK196" s="15"/>
      <c r="AL196" s="15"/>
      <c r="AM196" s="21">
        <v>494.7</v>
      </c>
      <c r="AN196" s="21">
        <v>494.7</v>
      </c>
      <c r="AO196" s="8">
        <f t="shared" si="7"/>
        <v>100</v>
      </c>
      <c r="AP196" s="4"/>
      <c r="AQ196" s="4">
        <v>470</v>
      </c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1"/>
    </row>
    <row r="197" spans="1:62" ht="15.75" x14ac:dyDescent="0.25">
      <c r="A197" s="9" t="s">
        <v>238</v>
      </c>
      <c r="B197" s="10" t="s">
        <v>27</v>
      </c>
      <c r="C197" s="10" t="s">
        <v>237</v>
      </c>
      <c r="D197" s="10" t="s">
        <v>30</v>
      </c>
      <c r="E197" s="10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0"/>
      <c r="U197" s="12"/>
      <c r="V197" s="13"/>
      <c r="W197" s="13"/>
      <c r="X197" s="13"/>
      <c r="Y197" s="13"/>
      <c r="Z197" s="14"/>
      <c r="AA197" s="15">
        <v>130.5</v>
      </c>
      <c r="AB197" s="15"/>
      <c r="AC197" s="15"/>
      <c r="AD197" s="15"/>
      <c r="AE197" s="15">
        <v>130.5</v>
      </c>
      <c r="AF197" s="15"/>
      <c r="AG197" s="15">
        <v>53.9</v>
      </c>
      <c r="AH197" s="15"/>
      <c r="AI197" s="15"/>
      <c r="AJ197" s="15"/>
      <c r="AK197" s="15">
        <v>53.9</v>
      </c>
      <c r="AL197" s="15"/>
      <c r="AM197" s="8">
        <v>184.4</v>
      </c>
      <c r="AN197" s="8">
        <v>184.4</v>
      </c>
      <c r="AO197" s="8">
        <f t="shared" si="7"/>
        <v>100</v>
      </c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>
        <v>2144.4</v>
      </c>
      <c r="BA197" s="4">
        <v>289.3</v>
      </c>
      <c r="BB197" s="4">
        <v>1662.1</v>
      </c>
      <c r="BC197" s="4"/>
      <c r="BD197" s="4">
        <v>193</v>
      </c>
      <c r="BE197" s="4"/>
      <c r="BF197" s="4"/>
      <c r="BG197" s="4"/>
      <c r="BH197" s="4"/>
      <c r="BI197" s="4"/>
      <c r="BJ197" s="1"/>
    </row>
    <row r="198" spans="1:62" ht="15.75" x14ac:dyDescent="0.25">
      <c r="A198" s="9" t="s">
        <v>239</v>
      </c>
      <c r="B198" s="10" t="s">
        <v>27</v>
      </c>
      <c r="C198" s="10" t="s">
        <v>237</v>
      </c>
      <c r="D198" s="10" t="s">
        <v>29</v>
      </c>
      <c r="E198" s="10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0"/>
      <c r="U198" s="12"/>
      <c r="V198" s="13"/>
      <c r="W198" s="13"/>
      <c r="X198" s="13"/>
      <c r="Y198" s="13"/>
      <c r="Z198" s="14"/>
      <c r="AA198" s="15"/>
      <c r="AB198" s="15"/>
      <c r="AC198" s="15"/>
      <c r="AD198" s="15"/>
      <c r="AE198" s="15"/>
      <c r="AF198" s="15"/>
      <c r="AG198" s="15">
        <v>184.4</v>
      </c>
      <c r="AH198" s="15"/>
      <c r="AI198" s="15"/>
      <c r="AJ198" s="15"/>
      <c r="AK198" s="15">
        <v>184.4</v>
      </c>
      <c r="AL198" s="15"/>
      <c r="AM198" s="8">
        <v>184.4</v>
      </c>
      <c r="AN198" s="8">
        <v>184.4</v>
      </c>
      <c r="AO198" s="8">
        <f t="shared" si="7"/>
        <v>100</v>
      </c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1"/>
    </row>
    <row r="199" spans="1:62" ht="31.5" x14ac:dyDescent="0.25">
      <c r="A199" s="16" t="s">
        <v>33</v>
      </c>
      <c r="B199" s="17" t="s">
        <v>27</v>
      </c>
      <c r="C199" s="17" t="s">
        <v>237</v>
      </c>
      <c r="D199" s="17" t="s">
        <v>29</v>
      </c>
      <c r="E199" s="17" t="s">
        <v>34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7"/>
      <c r="U199" s="12"/>
      <c r="V199" s="13"/>
      <c r="W199" s="13"/>
      <c r="X199" s="13"/>
      <c r="Y199" s="13"/>
      <c r="Z199" s="14"/>
      <c r="AA199" s="15"/>
      <c r="AB199" s="15"/>
      <c r="AC199" s="15"/>
      <c r="AD199" s="15"/>
      <c r="AE199" s="15"/>
      <c r="AF199" s="15"/>
      <c r="AG199" s="15">
        <v>184.4</v>
      </c>
      <c r="AH199" s="15"/>
      <c r="AI199" s="15"/>
      <c r="AJ199" s="15"/>
      <c r="AK199" s="15">
        <v>184.4</v>
      </c>
      <c r="AL199" s="15"/>
      <c r="AM199" s="18">
        <v>184.4</v>
      </c>
      <c r="AN199" s="18">
        <v>184.4</v>
      </c>
      <c r="AO199" s="8">
        <f t="shared" si="7"/>
        <v>100</v>
      </c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1"/>
    </row>
    <row r="200" spans="1:62" ht="15.75" x14ac:dyDescent="0.25">
      <c r="A200" s="16" t="s">
        <v>70</v>
      </c>
      <c r="B200" s="17" t="s">
        <v>27</v>
      </c>
      <c r="C200" s="17" t="s">
        <v>237</v>
      </c>
      <c r="D200" s="17" t="s">
        <v>29</v>
      </c>
      <c r="E200" s="17" t="s">
        <v>71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7"/>
      <c r="U200" s="12"/>
      <c r="V200" s="13"/>
      <c r="W200" s="13"/>
      <c r="X200" s="13"/>
      <c r="Y200" s="13"/>
      <c r="Z200" s="14"/>
      <c r="AA200" s="15"/>
      <c r="AB200" s="15"/>
      <c r="AC200" s="15"/>
      <c r="AD200" s="15"/>
      <c r="AE200" s="15"/>
      <c r="AF200" s="15"/>
      <c r="AG200" s="15">
        <v>184.4</v>
      </c>
      <c r="AH200" s="15"/>
      <c r="AI200" s="15"/>
      <c r="AJ200" s="15"/>
      <c r="AK200" s="15">
        <v>184.4</v>
      </c>
      <c r="AL200" s="15"/>
      <c r="AM200" s="18">
        <v>184.4</v>
      </c>
      <c r="AN200" s="18">
        <v>184.4</v>
      </c>
      <c r="AO200" s="8">
        <f t="shared" si="7"/>
        <v>100</v>
      </c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1"/>
    </row>
    <row r="201" spans="1:62" ht="15.75" x14ac:dyDescent="0.25">
      <c r="A201" s="16" t="s">
        <v>72</v>
      </c>
      <c r="B201" s="17" t="s">
        <v>27</v>
      </c>
      <c r="C201" s="17" t="s">
        <v>237</v>
      </c>
      <c r="D201" s="17" t="s">
        <v>29</v>
      </c>
      <c r="E201" s="17" t="s">
        <v>73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7"/>
      <c r="U201" s="12"/>
      <c r="V201" s="13"/>
      <c r="W201" s="13"/>
      <c r="X201" s="13"/>
      <c r="Y201" s="13"/>
      <c r="Z201" s="14"/>
      <c r="AA201" s="15"/>
      <c r="AB201" s="15"/>
      <c r="AC201" s="15"/>
      <c r="AD201" s="15"/>
      <c r="AE201" s="15"/>
      <c r="AF201" s="15"/>
      <c r="AG201" s="15">
        <v>184.4</v>
      </c>
      <c r="AH201" s="15"/>
      <c r="AI201" s="15"/>
      <c r="AJ201" s="15"/>
      <c r="AK201" s="15">
        <v>184.4</v>
      </c>
      <c r="AL201" s="15"/>
      <c r="AM201" s="18">
        <v>184.4</v>
      </c>
      <c r="AN201" s="18">
        <v>184.4</v>
      </c>
      <c r="AO201" s="8">
        <f t="shared" si="7"/>
        <v>100</v>
      </c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1"/>
    </row>
    <row r="202" spans="1:62" ht="15.75" x14ac:dyDescent="0.25">
      <c r="A202" s="16" t="s">
        <v>88</v>
      </c>
      <c r="B202" s="17" t="s">
        <v>27</v>
      </c>
      <c r="C202" s="17" t="s">
        <v>237</v>
      </c>
      <c r="D202" s="17" t="s">
        <v>29</v>
      </c>
      <c r="E202" s="17" t="s">
        <v>89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7"/>
      <c r="U202" s="12"/>
      <c r="V202" s="13"/>
      <c r="W202" s="13"/>
      <c r="X202" s="13"/>
      <c r="Y202" s="13"/>
      <c r="Z202" s="14"/>
      <c r="AA202" s="15"/>
      <c r="AB202" s="15"/>
      <c r="AC202" s="15"/>
      <c r="AD202" s="15"/>
      <c r="AE202" s="15"/>
      <c r="AF202" s="15"/>
      <c r="AG202" s="15">
        <v>184.4</v>
      </c>
      <c r="AH202" s="15"/>
      <c r="AI202" s="15"/>
      <c r="AJ202" s="15"/>
      <c r="AK202" s="15">
        <v>184.4</v>
      </c>
      <c r="AL202" s="15"/>
      <c r="AM202" s="18">
        <v>184.4</v>
      </c>
      <c r="AN202" s="18">
        <v>184.4</v>
      </c>
      <c r="AO202" s="8">
        <f t="shared" si="7"/>
        <v>100</v>
      </c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1"/>
    </row>
    <row r="203" spans="1:62" ht="31.5" x14ac:dyDescent="0.25">
      <c r="A203" s="16" t="s">
        <v>240</v>
      </c>
      <c r="B203" s="17" t="s">
        <v>27</v>
      </c>
      <c r="C203" s="17" t="s">
        <v>237</v>
      </c>
      <c r="D203" s="17" t="s">
        <v>29</v>
      </c>
      <c r="E203" s="17" t="s">
        <v>241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7"/>
      <c r="U203" s="12"/>
      <c r="V203" s="13"/>
      <c r="W203" s="13"/>
      <c r="X203" s="13"/>
      <c r="Y203" s="13"/>
      <c r="Z203" s="14"/>
      <c r="AA203" s="15"/>
      <c r="AB203" s="15"/>
      <c r="AC203" s="15"/>
      <c r="AD203" s="15"/>
      <c r="AE203" s="15"/>
      <c r="AF203" s="15"/>
      <c r="AG203" s="15">
        <v>184.4</v>
      </c>
      <c r="AH203" s="15"/>
      <c r="AI203" s="15"/>
      <c r="AJ203" s="15"/>
      <c r="AK203" s="15">
        <v>184.4</v>
      </c>
      <c r="AL203" s="15"/>
      <c r="AM203" s="18">
        <v>184.4</v>
      </c>
      <c r="AN203" s="18">
        <v>184.4</v>
      </c>
      <c r="AO203" s="8">
        <f t="shared" si="7"/>
        <v>100</v>
      </c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1"/>
    </row>
    <row r="204" spans="1:62" ht="47.25" x14ac:dyDescent="0.25">
      <c r="A204" s="19" t="s">
        <v>242</v>
      </c>
      <c r="B204" s="20" t="s">
        <v>27</v>
      </c>
      <c r="C204" s="20" t="s">
        <v>237</v>
      </c>
      <c r="D204" s="20" t="s">
        <v>29</v>
      </c>
      <c r="E204" s="20" t="s">
        <v>241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0" t="s">
        <v>98</v>
      </c>
      <c r="U204" s="12"/>
      <c r="V204" s="13"/>
      <c r="W204" s="13"/>
      <c r="X204" s="13"/>
      <c r="Y204" s="13"/>
      <c r="Z204" s="14"/>
      <c r="AA204" s="15"/>
      <c r="AB204" s="15"/>
      <c r="AC204" s="15"/>
      <c r="AD204" s="15"/>
      <c r="AE204" s="15"/>
      <c r="AF204" s="15"/>
      <c r="AG204" s="15">
        <v>184.4</v>
      </c>
      <c r="AH204" s="15"/>
      <c r="AI204" s="15"/>
      <c r="AJ204" s="15"/>
      <c r="AK204" s="15">
        <v>184.4</v>
      </c>
      <c r="AL204" s="15"/>
      <c r="AM204" s="21">
        <v>184.4</v>
      </c>
      <c r="AN204" s="21">
        <v>184.4</v>
      </c>
      <c r="AO204" s="8">
        <f t="shared" si="7"/>
        <v>100</v>
      </c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1"/>
    </row>
    <row r="205" spans="1:62" ht="15.75" x14ac:dyDescent="0.25">
      <c r="A205" s="9" t="s">
        <v>243</v>
      </c>
      <c r="B205" s="10" t="s">
        <v>27</v>
      </c>
      <c r="C205" s="10" t="s">
        <v>86</v>
      </c>
      <c r="D205" s="10" t="s">
        <v>30</v>
      </c>
      <c r="E205" s="10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0"/>
      <c r="U205" s="12"/>
      <c r="V205" s="13"/>
      <c r="W205" s="13"/>
      <c r="X205" s="13"/>
      <c r="Y205" s="13"/>
      <c r="Z205" s="14"/>
      <c r="AA205" s="15">
        <v>2810</v>
      </c>
      <c r="AB205" s="15"/>
      <c r="AC205" s="15"/>
      <c r="AD205" s="15"/>
      <c r="AE205" s="15">
        <v>2810</v>
      </c>
      <c r="AF205" s="15"/>
      <c r="AG205" s="15">
        <v>198.2</v>
      </c>
      <c r="AH205" s="15"/>
      <c r="AI205" s="15"/>
      <c r="AJ205" s="15"/>
      <c r="AK205" s="15">
        <v>198.2</v>
      </c>
      <c r="AL205" s="15"/>
      <c r="AM205" s="8">
        <f t="shared" ref="AM205:AN211" si="10">AM206</f>
        <v>3008.2</v>
      </c>
      <c r="AN205" s="8">
        <f t="shared" si="10"/>
        <v>3008.1</v>
      </c>
      <c r="AO205" s="8">
        <f t="shared" ref="AO205:AO212" si="11">AN205/AM205%</f>
        <v>99.996675752941968</v>
      </c>
      <c r="AP205" s="4"/>
      <c r="AQ205" s="4"/>
      <c r="AR205" s="4"/>
      <c r="AS205" s="4"/>
      <c r="AT205" s="4">
        <v>3000</v>
      </c>
      <c r="AU205" s="4"/>
      <c r="AV205" s="4"/>
      <c r="AW205" s="4"/>
      <c r="AX205" s="4">
        <v>3000</v>
      </c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1"/>
    </row>
    <row r="206" spans="1:62" ht="15.75" x14ac:dyDescent="0.25">
      <c r="A206" s="9" t="s">
        <v>244</v>
      </c>
      <c r="B206" s="10" t="s">
        <v>27</v>
      </c>
      <c r="C206" s="10" t="s">
        <v>86</v>
      </c>
      <c r="D206" s="10" t="s">
        <v>110</v>
      </c>
      <c r="E206" s="10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0"/>
      <c r="U206" s="12"/>
      <c r="V206" s="13"/>
      <c r="W206" s="13"/>
      <c r="X206" s="13"/>
      <c r="Y206" s="13"/>
      <c r="Z206" s="14"/>
      <c r="AA206" s="15">
        <v>2810</v>
      </c>
      <c r="AB206" s="15"/>
      <c r="AC206" s="15"/>
      <c r="AD206" s="15"/>
      <c r="AE206" s="15">
        <v>2810</v>
      </c>
      <c r="AF206" s="15"/>
      <c r="AG206" s="15">
        <v>198.2</v>
      </c>
      <c r="AH206" s="15"/>
      <c r="AI206" s="15"/>
      <c r="AJ206" s="15"/>
      <c r="AK206" s="15">
        <v>198.2</v>
      </c>
      <c r="AL206" s="15"/>
      <c r="AM206" s="8">
        <f t="shared" si="10"/>
        <v>3008.2</v>
      </c>
      <c r="AN206" s="8">
        <f t="shared" si="10"/>
        <v>3008.1</v>
      </c>
      <c r="AO206" s="8">
        <f t="shared" si="11"/>
        <v>99.996675752941968</v>
      </c>
      <c r="AP206" s="4"/>
      <c r="AQ206" s="4"/>
      <c r="AR206" s="4"/>
      <c r="AS206" s="4"/>
      <c r="AT206" s="4">
        <v>3000</v>
      </c>
      <c r="AU206" s="4"/>
      <c r="AV206" s="4"/>
      <c r="AW206" s="4"/>
      <c r="AX206" s="4">
        <v>3000</v>
      </c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1"/>
    </row>
    <row r="207" spans="1:62" ht="15.75" x14ac:dyDescent="0.25">
      <c r="A207" s="16" t="s">
        <v>99</v>
      </c>
      <c r="B207" s="17" t="s">
        <v>27</v>
      </c>
      <c r="C207" s="17" t="s">
        <v>86</v>
      </c>
      <c r="D207" s="17" t="s">
        <v>110</v>
      </c>
      <c r="E207" s="17" t="s">
        <v>100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7"/>
      <c r="U207" s="12"/>
      <c r="V207" s="13"/>
      <c r="W207" s="13"/>
      <c r="X207" s="13"/>
      <c r="Y207" s="13"/>
      <c r="Z207" s="14"/>
      <c r="AA207" s="15">
        <v>2810</v>
      </c>
      <c r="AB207" s="15"/>
      <c r="AC207" s="15"/>
      <c r="AD207" s="15"/>
      <c r="AE207" s="15">
        <v>2810</v>
      </c>
      <c r="AF207" s="15"/>
      <c r="AG207" s="15">
        <v>198.2</v>
      </c>
      <c r="AH207" s="15"/>
      <c r="AI207" s="15"/>
      <c r="AJ207" s="15"/>
      <c r="AK207" s="15">
        <v>198.2</v>
      </c>
      <c r="AL207" s="15"/>
      <c r="AM207" s="18">
        <f t="shared" si="10"/>
        <v>3008.2</v>
      </c>
      <c r="AN207" s="18">
        <f t="shared" si="10"/>
        <v>3008.1</v>
      </c>
      <c r="AO207" s="8">
        <f t="shared" si="11"/>
        <v>99.996675752941968</v>
      </c>
      <c r="AP207" s="4"/>
      <c r="AQ207" s="4"/>
      <c r="AR207" s="4"/>
      <c r="AS207" s="4"/>
      <c r="AT207" s="4">
        <v>3000</v>
      </c>
      <c r="AU207" s="4"/>
      <c r="AV207" s="4"/>
      <c r="AW207" s="4"/>
      <c r="AX207" s="4">
        <v>3000</v>
      </c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1"/>
    </row>
    <row r="208" spans="1:62" ht="94.5" x14ac:dyDescent="0.25">
      <c r="A208" s="16" t="s">
        <v>101</v>
      </c>
      <c r="B208" s="17" t="s">
        <v>27</v>
      </c>
      <c r="C208" s="17" t="s">
        <v>86</v>
      </c>
      <c r="D208" s="17" t="s">
        <v>110</v>
      </c>
      <c r="E208" s="17" t="s">
        <v>102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7"/>
      <c r="U208" s="12"/>
      <c r="V208" s="13"/>
      <c r="W208" s="13"/>
      <c r="X208" s="13"/>
      <c r="Y208" s="13"/>
      <c r="Z208" s="14"/>
      <c r="AA208" s="15">
        <v>2810</v>
      </c>
      <c r="AB208" s="15"/>
      <c r="AC208" s="15"/>
      <c r="AD208" s="15"/>
      <c r="AE208" s="15">
        <v>2810</v>
      </c>
      <c r="AF208" s="15"/>
      <c r="AG208" s="15">
        <v>198.2</v>
      </c>
      <c r="AH208" s="15"/>
      <c r="AI208" s="15"/>
      <c r="AJ208" s="15"/>
      <c r="AK208" s="15">
        <v>198.2</v>
      </c>
      <c r="AL208" s="15"/>
      <c r="AM208" s="18">
        <f t="shared" si="10"/>
        <v>3008.2</v>
      </c>
      <c r="AN208" s="18">
        <f t="shared" si="10"/>
        <v>3008.1</v>
      </c>
      <c r="AO208" s="8">
        <f t="shared" si="11"/>
        <v>99.996675752941968</v>
      </c>
      <c r="AP208" s="4"/>
      <c r="AQ208" s="4"/>
      <c r="AR208" s="4"/>
      <c r="AS208" s="4"/>
      <c r="AT208" s="4">
        <v>3000</v>
      </c>
      <c r="AU208" s="4"/>
      <c r="AV208" s="4"/>
      <c r="AW208" s="4"/>
      <c r="AX208" s="4">
        <v>3000</v>
      </c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1"/>
    </row>
    <row r="209" spans="1:62" ht="15.75" x14ac:dyDescent="0.25">
      <c r="A209" s="16" t="s">
        <v>103</v>
      </c>
      <c r="B209" s="17" t="s">
        <v>27</v>
      </c>
      <c r="C209" s="17" t="s">
        <v>86</v>
      </c>
      <c r="D209" s="17" t="s">
        <v>110</v>
      </c>
      <c r="E209" s="17" t="s">
        <v>104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7"/>
      <c r="U209" s="12"/>
      <c r="V209" s="13"/>
      <c r="W209" s="13"/>
      <c r="X209" s="13"/>
      <c r="Y209" s="13"/>
      <c r="Z209" s="14"/>
      <c r="AA209" s="15">
        <v>2810</v>
      </c>
      <c r="AB209" s="15"/>
      <c r="AC209" s="15"/>
      <c r="AD209" s="15"/>
      <c r="AE209" s="15">
        <v>2810</v>
      </c>
      <c r="AF209" s="15"/>
      <c r="AG209" s="15">
        <v>198.2</v>
      </c>
      <c r="AH209" s="15"/>
      <c r="AI209" s="15"/>
      <c r="AJ209" s="15"/>
      <c r="AK209" s="15">
        <v>198.2</v>
      </c>
      <c r="AL209" s="15"/>
      <c r="AM209" s="18">
        <f t="shared" si="10"/>
        <v>3008.2</v>
      </c>
      <c r="AN209" s="18">
        <f t="shared" si="10"/>
        <v>3008.1</v>
      </c>
      <c r="AO209" s="8">
        <f t="shared" si="11"/>
        <v>99.996675752941968</v>
      </c>
      <c r="AP209" s="4"/>
      <c r="AQ209" s="4"/>
      <c r="AR209" s="4"/>
      <c r="AS209" s="4"/>
      <c r="AT209" s="4">
        <v>3000</v>
      </c>
      <c r="AU209" s="4"/>
      <c r="AV209" s="4"/>
      <c r="AW209" s="4"/>
      <c r="AX209" s="4">
        <v>3000</v>
      </c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1"/>
    </row>
    <row r="210" spans="1:62" ht="63" x14ac:dyDescent="0.25">
      <c r="A210" s="16" t="s">
        <v>213</v>
      </c>
      <c r="B210" s="17" t="s">
        <v>27</v>
      </c>
      <c r="C210" s="17" t="s">
        <v>86</v>
      </c>
      <c r="D210" s="17" t="s">
        <v>110</v>
      </c>
      <c r="E210" s="17" t="s">
        <v>214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7"/>
      <c r="U210" s="12"/>
      <c r="V210" s="13"/>
      <c r="W210" s="13"/>
      <c r="X210" s="13"/>
      <c r="Y210" s="13"/>
      <c r="Z210" s="14"/>
      <c r="AA210" s="15">
        <v>2810</v>
      </c>
      <c r="AB210" s="15"/>
      <c r="AC210" s="15"/>
      <c r="AD210" s="15"/>
      <c r="AE210" s="15">
        <v>2810</v>
      </c>
      <c r="AF210" s="15"/>
      <c r="AG210" s="15">
        <v>198.2</v>
      </c>
      <c r="AH210" s="15"/>
      <c r="AI210" s="15"/>
      <c r="AJ210" s="15"/>
      <c r="AK210" s="15">
        <v>198.2</v>
      </c>
      <c r="AL210" s="15"/>
      <c r="AM210" s="18">
        <f t="shared" si="10"/>
        <v>3008.2</v>
      </c>
      <c r="AN210" s="18">
        <f t="shared" si="10"/>
        <v>3008.1</v>
      </c>
      <c r="AO210" s="8">
        <f t="shared" si="11"/>
        <v>99.996675752941968</v>
      </c>
      <c r="AP210" s="4"/>
      <c r="AQ210" s="4"/>
      <c r="AR210" s="4"/>
      <c r="AS210" s="4"/>
      <c r="AT210" s="4">
        <v>3000</v>
      </c>
      <c r="AU210" s="4"/>
      <c r="AV210" s="4"/>
      <c r="AW210" s="4"/>
      <c r="AX210" s="4">
        <v>3000</v>
      </c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1"/>
    </row>
    <row r="211" spans="1:62" ht="63" x14ac:dyDescent="0.25">
      <c r="A211" s="16" t="s">
        <v>245</v>
      </c>
      <c r="B211" s="17" t="s">
        <v>27</v>
      </c>
      <c r="C211" s="17" t="s">
        <v>86</v>
      </c>
      <c r="D211" s="17" t="s">
        <v>110</v>
      </c>
      <c r="E211" s="17" t="s">
        <v>246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7"/>
      <c r="U211" s="12"/>
      <c r="V211" s="13"/>
      <c r="W211" s="13"/>
      <c r="X211" s="13"/>
      <c r="Y211" s="13"/>
      <c r="Z211" s="14"/>
      <c r="AA211" s="15">
        <v>2810</v>
      </c>
      <c r="AB211" s="15"/>
      <c r="AC211" s="15"/>
      <c r="AD211" s="15"/>
      <c r="AE211" s="15">
        <v>2810</v>
      </c>
      <c r="AF211" s="15"/>
      <c r="AG211" s="15">
        <v>198.2</v>
      </c>
      <c r="AH211" s="15"/>
      <c r="AI211" s="15"/>
      <c r="AJ211" s="15"/>
      <c r="AK211" s="15">
        <v>198.2</v>
      </c>
      <c r="AL211" s="15"/>
      <c r="AM211" s="18">
        <f t="shared" si="10"/>
        <v>3008.2</v>
      </c>
      <c r="AN211" s="18">
        <f t="shared" si="10"/>
        <v>3008.1</v>
      </c>
      <c r="AO211" s="8">
        <f t="shared" si="11"/>
        <v>99.996675752941968</v>
      </c>
      <c r="AP211" s="4"/>
      <c r="AQ211" s="4"/>
      <c r="AR211" s="4"/>
      <c r="AS211" s="4"/>
      <c r="AT211" s="4">
        <v>3000</v>
      </c>
      <c r="AU211" s="4"/>
      <c r="AV211" s="4"/>
      <c r="AW211" s="4"/>
      <c r="AX211" s="4">
        <v>3000</v>
      </c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1"/>
    </row>
    <row r="212" spans="1:62" ht="94.5" x14ac:dyDescent="0.25">
      <c r="A212" s="19" t="s">
        <v>247</v>
      </c>
      <c r="B212" s="20" t="s">
        <v>27</v>
      </c>
      <c r="C212" s="20" t="s">
        <v>86</v>
      </c>
      <c r="D212" s="20" t="s">
        <v>110</v>
      </c>
      <c r="E212" s="20" t="s">
        <v>246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0" t="s">
        <v>50</v>
      </c>
      <c r="U212" s="12"/>
      <c r="V212" s="13"/>
      <c r="W212" s="13"/>
      <c r="X212" s="13"/>
      <c r="Y212" s="13"/>
      <c r="Z212" s="14"/>
      <c r="AA212" s="15">
        <v>2810</v>
      </c>
      <c r="AB212" s="15"/>
      <c r="AC212" s="15"/>
      <c r="AD212" s="15"/>
      <c r="AE212" s="15">
        <v>2810</v>
      </c>
      <c r="AF212" s="15"/>
      <c r="AG212" s="15">
        <v>198.2</v>
      </c>
      <c r="AH212" s="15"/>
      <c r="AI212" s="15"/>
      <c r="AJ212" s="15"/>
      <c r="AK212" s="15">
        <v>198.2</v>
      </c>
      <c r="AL212" s="15"/>
      <c r="AM212" s="21">
        <v>3008.2</v>
      </c>
      <c r="AN212" s="21">
        <v>3008.1</v>
      </c>
      <c r="AO212" s="8">
        <f t="shared" si="11"/>
        <v>99.996675752941968</v>
      </c>
      <c r="AP212" s="4"/>
      <c r="AQ212" s="4"/>
      <c r="AR212" s="4"/>
      <c r="AS212" s="4"/>
      <c r="AT212" s="4">
        <v>3000</v>
      </c>
      <c r="AU212" s="4"/>
      <c r="AV212" s="4"/>
      <c r="AW212" s="4"/>
      <c r="AX212" s="4">
        <v>3000</v>
      </c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1"/>
    </row>
  </sheetData>
  <mergeCells count="53">
    <mergeCell ref="BH8:BH10"/>
    <mergeCell ref="BG8:BG10"/>
    <mergeCell ref="C8:C10"/>
    <mergeCell ref="AE8:AE10"/>
    <mergeCell ref="AF8:AF10"/>
    <mergeCell ref="V8:V10"/>
    <mergeCell ref="AR8:AR10"/>
    <mergeCell ref="D8:D10"/>
    <mergeCell ref="BF8:BF10"/>
    <mergeCell ref="X8:X10"/>
    <mergeCell ref="AZ8:AZ10"/>
    <mergeCell ref="AA8:AA10"/>
    <mergeCell ref="AT8:AT10"/>
    <mergeCell ref="AO8:AO10"/>
    <mergeCell ref="W8:W10"/>
    <mergeCell ref="BC8:BC10"/>
    <mergeCell ref="B8:B10"/>
    <mergeCell ref="AQ8:AQ10"/>
    <mergeCell ref="BD8:BD10"/>
    <mergeCell ref="BB8:BB10"/>
    <mergeCell ref="U8:U10"/>
    <mergeCell ref="Y8:Y10"/>
    <mergeCell ref="AB8:AB10"/>
    <mergeCell ref="AI8:AI10"/>
    <mergeCell ref="AK8:AK10"/>
    <mergeCell ref="AD8:AD10"/>
    <mergeCell ref="AC8:AC10"/>
    <mergeCell ref="AV8:AV10"/>
    <mergeCell ref="AG8:AG10"/>
    <mergeCell ref="AP8:AP10"/>
    <mergeCell ref="AX8:AX10"/>
    <mergeCell ref="BA8:BA10"/>
    <mergeCell ref="A1:BE1"/>
    <mergeCell ref="A2:BE2"/>
    <mergeCell ref="A3:BE3"/>
    <mergeCell ref="A4:BE4"/>
    <mergeCell ref="A6:BJ6"/>
    <mergeCell ref="BJ8:BJ10"/>
    <mergeCell ref="A8:A10"/>
    <mergeCell ref="Z8:Z10"/>
    <mergeCell ref="BE8:BE10"/>
    <mergeCell ref="AJ8:AJ10"/>
    <mergeCell ref="AL8:AL10"/>
    <mergeCell ref="AU8:AU10"/>
    <mergeCell ref="AW8:AW10"/>
    <mergeCell ref="AS8:AS10"/>
    <mergeCell ref="BI8:BI10"/>
    <mergeCell ref="AY8:AY10"/>
    <mergeCell ref="AM8:AM10"/>
    <mergeCell ref="AN8:AN10"/>
    <mergeCell ref="AH8:AH10"/>
    <mergeCell ref="T8:T10"/>
    <mergeCell ref="E8:S10"/>
  </mergeCells>
  <pageMargins left="1.17" right="0.39" top="0.78" bottom="0.78" header="0" footer="0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rep:2.56.0.449</dc:description>
  <cp:lastModifiedBy>NB</cp:lastModifiedBy>
  <cp:lastPrinted>2024-05-14T21:03:17Z</cp:lastPrinted>
  <dcterms:created xsi:type="dcterms:W3CDTF">2024-01-17T08:39:15Z</dcterms:created>
  <dcterms:modified xsi:type="dcterms:W3CDTF">2024-07-02T12:12:58Z</dcterms:modified>
</cp:coreProperties>
</file>