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Решения СД 2022\ПРОЕКТ Решения-ПРОЕКТ БЮДЖЕТА-2023-2025 и Назначение ПС\Решение от     2022-Проект Бюджета 2023-2025 и Назначение ПС\"/>
    </mc:Choice>
  </mc:AlternateContent>
  <bookViews>
    <workbookView xWindow="0" yWindow="0" windowWidth="28800" windowHeight="12435"/>
  </bookViews>
  <sheets>
    <sheet name="1-й год" sheetId="1" r:id="rId1"/>
  </sheets>
  <definedNames>
    <definedName name="_xlnm.Print_Titles" localSheetId="0">'1-й год'!$11:$11</definedName>
  </definedNames>
  <calcPr calcId="162913"/>
</workbook>
</file>

<file path=xl/calcChain.xml><?xml version="1.0" encoding="utf-8"?>
<calcChain xmlns="http://schemas.openxmlformats.org/spreadsheetml/2006/main">
  <c r="AK12" i="1" l="1"/>
  <c r="AL161" i="1" l="1"/>
  <c r="AL160" i="1" s="1"/>
  <c r="AL159" i="1" s="1"/>
  <c r="AL158" i="1" s="1"/>
  <c r="AL157" i="1" s="1"/>
  <c r="AM161" i="1"/>
  <c r="AM160" i="1" s="1"/>
  <c r="AM159" i="1" s="1"/>
  <c r="AM158" i="1" s="1"/>
  <c r="AM157" i="1" s="1"/>
  <c r="AK161" i="1"/>
  <c r="AK160" i="1" s="1"/>
  <c r="AK159" i="1" s="1"/>
  <c r="AK158" i="1" s="1"/>
  <c r="AK157" i="1" s="1"/>
  <c r="AL155" i="1"/>
  <c r="AL154" i="1" s="1"/>
  <c r="AL153" i="1" s="1"/>
  <c r="AL152" i="1" s="1"/>
  <c r="AM155" i="1"/>
  <c r="AM154" i="1" s="1"/>
  <c r="AM153" i="1" s="1"/>
  <c r="AM152" i="1" s="1"/>
  <c r="AK155" i="1"/>
  <c r="AK154" i="1" s="1"/>
  <c r="AK153" i="1" s="1"/>
  <c r="AK152" i="1" s="1"/>
  <c r="AL132" i="1"/>
  <c r="AL131" i="1" s="1"/>
  <c r="AL130" i="1" s="1"/>
  <c r="AL129" i="1" s="1"/>
  <c r="AM132" i="1"/>
  <c r="AM131" i="1" s="1"/>
  <c r="AM130" i="1" s="1"/>
  <c r="AM129" i="1" s="1"/>
  <c r="AL143" i="1"/>
  <c r="AM143" i="1"/>
  <c r="AK143" i="1"/>
  <c r="AL147" i="1"/>
  <c r="AM147" i="1"/>
  <c r="AK147" i="1"/>
  <c r="AL150" i="1"/>
  <c r="AM150" i="1"/>
  <c r="AK150" i="1"/>
  <c r="AL137" i="1"/>
  <c r="AL135" i="1" s="1"/>
  <c r="AL134" i="1" s="1"/>
  <c r="AM137" i="1"/>
  <c r="AM135" i="1" s="1"/>
  <c r="AM134" i="1" s="1"/>
  <c r="AK137" i="1"/>
  <c r="AK135" i="1" s="1"/>
  <c r="AK134" i="1" s="1"/>
  <c r="AK132" i="1"/>
  <c r="AK131" i="1" s="1"/>
  <c r="AK130" i="1" s="1"/>
  <c r="AK129" i="1" s="1"/>
  <c r="AL120" i="1"/>
  <c r="AM120" i="1"/>
  <c r="AL118" i="1"/>
  <c r="AM118" i="1"/>
  <c r="AK120" i="1"/>
  <c r="AK118" i="1"/>
  <c r="AL124" i="1"/>
  <c r="AM124" i="1"/>
  <c r="AK124" i="1"/>
  <c r="AL122" i="1"/>
  <c r="AM122" i="1"/>
  <c r="AK122" i="1"/>
  <c r="AL127" i="1"/>
  <c r="AL126" i="1" s="1"/>
  <c r="AM127" i="1"/>
  <c r="AM126" i="1" s="1"/>
  <c r="AK127" i="1"/>
  <c r="AK126" i="1" s="1"/>
  <c r="AL113" i="1"/>
  <c r="AL112" i="1" s="1"/>
  <c r="AL111" i="1" s="1"/>
  <c r="AL110" i="1" s="1"/>
  <c r="AL109" i="1" s="1"/>
  <c r="AM113" i="1"/>
  <c r="AM112" i="1" s="1"/>
  <c r="AM111" i="1" s="1"/>
  <c r="AM110" i="1" s="1"/>
  <c r="AM109" i="1" s="1"/>
  <c r="AK113" i="1"/>
  <c r="AK112" i="1" s="1"/>
  <c r="AK111" i="1" s="1"/>
  <c r="AK110" i="1" s="1"/>
  <c r="AK109" i="1" s="1"/>
  <c r="AL107" i="1"/>
  <c r="AL106" i="1" s="1"/>
  <c r="AL105" i="1" s="1"/>
  <c r="AL104" i="1" s="1"/>
  <c r="AM107" i="1"/>
  <c r="AM106" i="1" s="1"/>
  <c r="AM105" i="1" s="1"/>
  <c r="AM104" i="1" s="1"/>
  <c r="AK107" i="1"/>
  <c r="AK106" i="1" s="1"/>
  <c r="AK105" i="1" s="1"/>
  <c r="AK104" i="1" s="1"/>
  <c r="AL102" i="1"/>
  <c r="AM102" i="1"/>
  <c r="AL100" i="1"/>
  <c r="AL99" i="1" s="1"/>
  <c r="AL98" i="1" s="1"/>
  <c r="AL97" i="1" s="1"/>
  <c r="AL96" i="1" s="1"/>
  <c r="AM100" i="1"/>
  <c r="AM99" i="1" s="1"/>
  <c r="AM98" i="1" s="1"/>
  <c r="AM97" i="1" s="1"/>
  <c r="AM96" i="1" s="1"/>
  <c r="AL94" i="1"/>
  <c r="AM94" i="1"/>
  <c r="AL92" i="1"/>
  <c r="AM92" i="1"/>
  <c r="AK98" i="1"/>
  <c r="AK97" i="1" s="1"/>
  <c r="AK96" i="1" s="1"/>
  <c r="AK92" i="1"/>
  <c r="AK94" i="1"/>
  <c r="AK102" i="1"/>
  <c r="AK99" i="1" s="1"/>
  <c r="AK83" i="1"/>
  <c r="AK85" i="1"/>
  <c r="AK87" i="1"/>
  <c r="AK72" i="1"/>
  <c r="AK71" i="1" s="1"/>
  <c r="AK74" i="1"/>
  <c r="AK76" i="1"/>
  <c r="AK78" i="1"/>
  <c r="AK67" i="1"/>
  <c r="AK66" i="1" s="1"/>
  <c r="AK65" i="1" s="1"/>
  <c r="AK64" i="1" s="1"/>
  <c r="AK62" i="1"/>
  <c r="AK61" i="1" s="1"/>
  <c r="AK60" i="1" s="1"/>
  <c r="AK59" i="1" s="1"/>
  <c r="AK57" i="1"/>
  <c r="AK56" i="1" s="1"/>
  <c r="AK55" i="1" s="1"/>
  <c r="AK54" i="1" s="1"/>
  <c r="AK42" i="1"/>
  <c r="AK44" i="1"/>
  <c r="AK46" i="1"/>
  <c r="AK51" i="1"/>
  <c r="AK50" i="1" s="1"/>
  <c r="AK49" i="1" s="1"/>
  <c r="AK48" i="1" s="1"/>
  <c r="AL34" i="1"/>
  <c r="AM34" i="1"/>
  <c r="AL31" i="1"/>
  <c r="AL30" i="1" s="1"/>
  <c r="AL29" i="1" s="1"/>
  <c r="AM31" i="1"/>
  <c r="AM30" i="1" s="1"/>
  <c r="AM29" i="1" s="1"/>
  <c r="AL27" i="1"/>
  <c r="AM27" i="1"/>
  <c r="AL25" i="1"/>
  <c r="AM25" i="1"/>
  <c r="AL22" i="1"/>
  <c r="AM22" i="1"/>
  <c r="AL21" i="1"/>
  <c r="AL20" i="1" s="1"/>
  <c r="AM21" i="1"/>
  <c r="AM20" i="1" s="1"/>
  <c r="AK25" i="1"/>
  <c r="AK31" i="1"/>
  <c r="AK34" i="1"/>
  <c r="AK27" i="1"/>
  <c r="AK22" i="1"/>
  <c r="AK21" i="1" s="1"/>
  <c r="AK20" i="1" s="1"/>
  <c r="AL17" i="1"/>
  <c r="AL16" i="1" s="1"/>
  <c r="AL15" i="1" s="1"/>
  <c r="AL14" i="1" s="1"/>
  <c r="AM17" i="1"/>
  <c r="AM16" i="1" s="1"/>
  <c r="AM15" i="1" s="1"/>
  <c r="AM14" i="1" s="1"/>
  <c r="AK17" i="1"/>
  <c r="AK16" i="1" s="1"/>
  <c r="AK15" i="1" s="1"/>
  <c r="AK14" i="1" s="1"/>
  <c r="AL51" i="1"/>
  <c r="AL50" i="1" s="1"/>
  <c r="AL49" i="1" s="1"/>
  <c r="AL48" i="1" s="1"/>
  <c r="AM51" i="1"/>
  <c r="AM50" i="1" s="1"/>
  <c r="AM49" i="1" s="1"/>
  <c r="AM48" i="1" s="1"/>
  <c r="AL62" i="1"/>
  <c r="AL61" i="1" s="1"/>
  <c r="AL60" i="1" s="1"/>
  <c r="AL59" i="1" s="1"/>
  <c r="AM62" i="1"/>
  <c r="AM61" i="1" s="1"/>
  <c r="AM60" i="1" s="1"/>
  <c r="AM59" i="1" s="1"/>
  <c r="AL85" i="1"/>
  <c r="AL82" i="1" s="1"/>
  <c r="AL81" i="1" s="1"/>
  <c r="AL80" i="1" s="1"/>
  <c r="AM85" i="1"/>
  <c r="AM82" i="1" s="1"/>
  <c r="AM81" i="1" s="1"/>
  <c r="AM80" i="1" s="1"/>
  <c r="AL69" i="1"/>
  <c r="AM69" i="1"/>
  <c r="AL72" i="1"/>
  <c r="AM72" i="1"/>
  <c r="AL74" i="1"/>
  <c r="AM74" i="1"/>
  <c r="AL76" i="1"/>
  <c r="AM76" i="1"/>
  <c r="AL78" i="1"/>
  <c r="AM78" i="1"/>
  <c r="AM91" i="1" l="1"/>
  <c r="AM90" i="1" s="1"/>
  <c r="AM89" i="1" s="1"/>
  <c r="AL91" i="1"/>
  <c r="AL90" i="1" s="1"/>
  <c r="AL89" i="1" s="1"/>
  <c r="AK91" i="1"/>
  <c r="AK90" i="1" s="1"/>
  <c r="AK89" i="1" s="1"/>
  <c r="AL117" i="1"/>
  <c r="AL116" i="1" s="1"/>
  <c r="AL115" i="1" s="1"/>
  <c r="AM117" i="1"/>
  <c r="AM116" i="1" s="1"/>
  <c r="AM115" i="1" s="1"/>
  <c r="AM142" i="1"/>
  <c r="AM141" i="1" s="1"/>
  <c r="AM140" i="1" s="1"/>
  <c r="AL142" i="1"/>
  <c r="AL141" i="1" s="1"/>
  <c r="AL140" i="1" s="1"/>
  <c r="AK117" i="1"/>
  <c r="AK116" i="1" s="1"/>
  <c r="AK115" i="1" s="1"/>
  <c r="AK30" i="1"/>
  <c r="AK29" i="1" s="1"/>
  <c r="AK19" i="1" s="1"/>
  <c r="AK41" i="1"/>
  <c r="AK40" i="1" s="1"/>
  <c r="AK39" i="1" s="1"/>
  <c r="AK142" i="1"/>
  <c r="AK141" i="1" s="1"/>
  <c r="AK140" i="1" s="1"/>
  <c r="AM71" i="1"/>
  <c r="AM19" i="1"/>
  <c r="AL71" i="1"/>
  <c r="AL19" i="1"/>
  <c r="AK69" i="1"/>
  <c r="AK82" i="1"/>
  <c r="AK81" i="1" s="1"/>
  <c r="AK80" i="1" s="1"/>
  <c r="AM13" i="1" l="1"/>
  <c r="AM12" i="1" s="1"/>
  <c r="AL13" i="1"/>
  <c r="AL12" i="1" s="1"/>
</calcChain>
</file>

<file path=xl/sharedStrings.xml><?xml version="1.0" encoding="utf-8"?>
<sst xmlns="http://schemas.openxmlformats.org/spreadsheetml/2006/main" count="1004" uniqueCount="198">
  <si>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</si>
  <si>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</si>
  <si>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</si>
  <si>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</si>
  <si>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</si>
  <si>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</si>
  <si>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</si>
  <si>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</si>
  <si>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</si>
  <si>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</si>
  <si>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</si>
  <si>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</si>
  <si>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</si>
  <si>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</si>
  <si>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</si>
  <si>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</si>
  <si>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Всего</t>
  </si>
  <si>
    <t>АДМИНИСТРАЦИЯ МУНИЦИПАЛЬНОГО ОБРАЗОВАНИЯ ПУДОСТЬСКОЕ СЕЛЬСКОЕ ПОСЕЛЕНИЕ ГАТЧИНСКОГО МУНИЦИПАЛЬНОГО РАЙОНА ЛЕНИНГРАДСКОЙ ОБЛАСТИ</t>
  </si>
  <si>
    <t>612</t>
  </si>
  <si>
    <t>01</t>
  </si>
  <si>
    <t>04</t>
  </si>
  <si>
    <t>Обеспечение деятельности органов местного самоуправления</t>
  </si>
  <si>
    <t>61.0.00.00000</t>
  </si>
  <si>
    <t>Прочие расходы на обеспечение деятельности органов местного самоуправления</t>
  </si>
  <si>
    <t>61.П.00.00000</t>
  </si>
  <si>
    <t>Прочие расходы на содержание органов местного самоуправления</t>
  </si>
  <si>
    <t>61.П.01.00000</t>
  </si>
  <si>
    <t>61.П.01.11030</t>
  </si>
  <si>
    <t>Обеспечение деятельности органов местного самоуправления (Закупка товаров, работ и услуг для обеспечения государственных (муниципальных) нужд)</t>
  </si>
  <si>
    <t>200</t>
  </si>
  <si>
    <t>Обеспечение деятельности органов местного самоуправления (Иные бюджетные ассигнования)</t>
  </si>
  <si>
    <t>800</t>
  </si>
  <si>
    <t>Диспансеризация работников органов местного самоуправления</t>
  </si>
  <si>
    <t>61.П.01.15070</t>
  </si>
  <si>
    <t>Диспансеризация работников органов местного самоуправления (Закупка товаров, работ и услуг для обеспечения государственных (муниципальных) нужд)</t>
  </si>
  <si>
    <t>Осуществление полномочий в сфере административных правоотношений</t>
  </si>
  <si>
    <t>61.П.01.71340</t>
  </si>
  <si>
    <t>Осуществление полномочий в сфере административных правоотношений (Закупка товаров, работ и услуг для обеспечения государственных (муниципальных) нужд)</t>
  </si>
  <si>
    <t>Расходы на выплаты персоналу органов местного самоуправления</t>
  </si>
  <si>
    <t>61.Ф.00.00000</t>
  </si>
  <si>
    <t>Расходы на выплаты муниципальным служащим</t>
  </si>
  <si>
    <t>61.Ф.02.00000</t>
  </si>
  <si>
    <t>61.Ф.02.11020</t>
  </si>
  <si>
    <t>Расходы на выплаты муниципальным служащим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</si>
  <si>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</si>
  <si>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Расходы на выплаты муниципальным служащим (Социальное обеспечение и иные выплаты населению)</t>
  </si>
  <si>
    <t>300</t>
  </si>
  <si>
    <t>Расходы на выплаты главе администрации</t>
  </si>
  <si>
    <t>61.Ф.02.11040</t>
  </si>
  <si>
    <t>Расходы на выплаты главе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</si>
  <si>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работникам, замещающим должности, не являющиеся должностями муниципальной службы</t>
  </si>
  <si>
    <t>61.Ф.03.00000</t>
  </si>
  <si>
    <t>61.Ф.03.11030</t>
  </si>
  <si>
    <t>Расходы на выплаты работникам, замещающим должности, не являющиеся должностями муниципальной службы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</si>
  <si>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</t>
  </si>
  <si>
    <t>Прочие непрограммные расходы</t>
  </si>
  <si>
    <t>62.0.00.00000</t>
  </si>
  <si>
    <t>Прочие расходы</t>
  </si>
  <si>
    <t>62.Д.00.00000</t>
  </si>
  <si>
    <t>Исполнение функций органов местного самоупарвления</t>
  </si>
  <si>
    <t>62.Д.01.00000</t>
  </si>
  <si>
    <t>Иные межбюджетные трансферты на осуществление части полномочий по исполнению бюджета муниципального образования</t>
  </si>
  <si>
    <t>62.Д.01.13020</t>
  </si>
  <si>
    <t>Иные межбюджетные трансферты на осуществление части полномочий по исполнению бюджета муниципального образования (Межбюджетные трансферты)</t>
  </si>
  <si>
    <t>500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</si>
  <si>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</si>
  <si>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62.Д.01.13060</t>
  </si>
  <si>
    <t>Иные межбюджетные трансферты на осуществление части полномочий по осуществлению финансового контроля бюджетов поселений (Межбюджетные трансферты)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</si>
  <si>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</si>
  <si>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62.Д.01.13150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</si>
  <si>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 (Межбюджетные трансферты)</t>
  </si>
  <si>
    <t>11</t>
  </si>
  <si>
    <t>Непрограммные расходы</t>
  </si>
  <si>
    <t>62.Д.02.00000</t>
  </si>
  <si>
    <t>13</t>
  </si>
  <si>
    <t>Программная часть сельских поселений</t>
  </si>
  <si>
    <t>70.0.00.00000</t>
  </si>
  <si>
    <t>Муниципальная программа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</si>
  <si>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7Ч.0.00.00000</t>
  </si>
  <si>
    <t>Комплексы процессных мероприятий</t>
  </si>
  <si>
    <t>7Ч.4.00.00000</t>
  </si>
  <si>
    <t>Комплекс процессных мероприятий "Стимулирование экономической активности"</t>
  </si>
  <si>
    <t>7Ч.4.01.00000</t>
  </si>
  <si>
    <t>Мероприятия в области информационно-коммуникационных технологий и связи</t>
  </si>
  <si>
    <t>7Ч.4.01.15160</t>
  </si>
  <si>
    <t>Мероприятия в области информационно-коммуникационных технологий и связи (Закупка товаров, работ и услуг для обеспечения государственных (муниципальных) нужд)</t>
  </si>
  <si>
    <t>02</t>
  </si>
  <si>
    <t>03</t>
  </si>
  <si>
    <t>Осуществление первичного воинского учета на территориях, где отсутствуют военные комиссариаты</t>
  </si>
  <si>
    <t>62.Д.02.51180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</si>
  <si>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</si>
  <si>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14</t>
  </si>
  <si>
    <t>Комплекс процессных мероприятий "Обеспечение безопасности на территории"</t>
  </si>
  <si>
    <t>7Ч.4.02.00000</t>
  </si>
  <si>
    <t>Обеспечение первичных мер пожарной безопасности</t>
  </si>
  <si>
    <t>7Ч.4.02.15120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</si>
  <si>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</si>
  <si>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09</t>
  </si>
  <si>
    <t>Комплекс процессных мероприятий "Жилищно-коммунальное хозяйство, содержание автомобильных дорог и благоустройство территории поселения"</t>
  </si>
  <si>
    <t>7Ч.4.03.00000</t>
  </si>
  <si>
    <t>Содержание и уборка автомобильных дорог</t>
  </si>
  <si>
    <t>7Ч.4.03.15600</t>
  </si>
  <si>
    <t>Содержание и уборка автомобильных дорог (Закупка товаров, работ и услуг для обеспечения государственных (муниципальных) нужд)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</si>
  <si>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</si>
  <si>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7Ч.4.03.S4660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</si>
  <si>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</si>
  <si>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</si>
  <si>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7Ч.4.03.S4770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</si>
  <si>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</si>
  <si>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Поддержка развития общественной инфраструктуры муниципального значения</t>
  </si>
  <si>
    <t>7Ч.4.03.S4840</t>
  </si>
  <si>
    <t>Поддержка развития общественной инфраструктуры муниципального значения (Закупка товаров, работ и услуг для обеспечения государственных (муниципальных) нужд)</t>
  </si>
  <si>
    <t>12</t>
  </si>
  <si>
    <t>Оценка недвижимости, признание прав и регулирование отношений по муниципальной собственности</t>
  </si>
  <si>
    <t>7Ч.4.01.15030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</si>
  <si>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</si>
  <si>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Мероприятия в области строительства, архитектуры и градостроительства</t>
  </si>
  <si>
    <t>7Ч.4.01.15170</t>
  </si>
  <si>
    <t>Мероприятия в области строительства, архитектуры и градостроительства (Закупка товаров, работ и услуг для обеспечения государственных (муниципальных) нужд)</t>
  </si>
  <si>
    <t>Мероприятия по развитию и поддержке малого и среднего предпринимательства</t>
  </si>
  <si>
    <t>7Ч.4.01.15510</t>
  </si>
  <si>
    <t>Мероприятия по развитию и поддержке малого и среднего предпринимательства (Закупка товаров, работ и услуг для обеспечения государственных (муниципальных) нужд)</t>
  </si>
  <si>
    <t>05</t>
  </si>
  <si>
    <t>Иные межбюджетные трансферты на осуществление полномочий по жилищному контролю</t>
  </si>
  <si>
    <t>62.Д.01.13010</t>
  </si>
  <si>
    <t>Иные межбюджетные трансферты на осуществление полномочий по жилищному контролю (Межбюджетные трансферты)</t>
  </si>
  <si>
    <t>Иные межбюджетные трансферты на осуществление части полномочий по по некоторым жилищным вопросам</t>
  </si>
  <si>
    <t>62.Д.01.13030</t>
  </si>
  <si>
    <t>Иные межбюджетные трансферты на осуществление части полномочий по по некоторым жилищным вопросам (Межбюджетные трансферты)</t>
  </si>
  <si>
    <t>Мероприятия в области жилищного хозяйства</t>
  </si>
  <si>
    <t>7Ч.4.03.15210</t>
  </si>
  <si>
    <t>Мероприятия в области жилищного хозяйства (Закупка товаров, работ и услуг для обеспечения государственных (муниципальных) нужд)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</si>
  <si>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</si>
  <si>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7Ч.4.03.16400</t>
  </si>
  <si>
    <t>Перечисление ежемесячных взносов в фонд капитального ремонта общего имущества в многоквартирном доме на счет регионального оператора (Закупка товаров, работ и услуг для обеспечения государственных (муниципальных) нужд)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</si>
  <si>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</si>
  <si>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62.Д.01.13070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</si>
  <si>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 (Межбюджетные трансферты)</t>
  </si>
  <si>
    <t>Мероприятия в области коммунального хозяйства</t>
  </si>
  <si>
    <t>7Ч.4.03.15220</t>
  </si>
  <si>
    <t>Мероприятия в области коммунального хозяйства (Закупка товаров, работ и услуг для обеспечения государственных (муниципальных) нужд)</t>
  </si>
  <si>
    <t>Организация и содержание мест захоронений</t>
  </si>
  <si>
    <t>7Ч.4.03.15410</t>
  </si>
  <si>
    <t>Организация и содержание мест захоронений (Закупка товаров, работ и услуг для обеспечения государственных (муниципальных) нужд)</t>
  </si>
  <si>
    <t>Мероприятия в области благоустройства</t>
  </si>
  <si>
    <t>7Ч.4.03.15420</t>
  </si>
  <si>
    <t>Мероприятия в области благоустройства (Закупка товаров, работ и услуг для обеспечения государственных (муниципальных) нужд)</t>
  </si>
  <si>
    <t>Мероприятия по энергосбережению и повышению энергетической эффективности</t>
  </si>
  <si>
    <t>7Ч.4.03.15530</t>
  </si>
  <si>
    <t>Мероприятия по энергосбережению и повышению энергетической эффективности (Закупка товаров, работ и услуг для обеспечения государственных (муниципальных) нужд)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</si>
  <si>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</si>
  <si>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7Ч.8.05.00000</t>
  </si>
  <si>
    <t>Мероприятия по созданию мест (площадок) накопления твердых коммунальных отходов</t>
  </si>
  <si>
    <t>7Ч.8.05.S4790</t>
  </si>
  <si>
    <t>Мероприятия по созданию мест (площадок) накопления твердых коммунальных отходов (Закупка товаров, работ и услуг для обеспечения государственных (муниципальных) нужд)</t>
  </si>
  <si>
    <t>07</t>
  </si>
  <si>
    <t>Комплекс процессных мероприятий "Развитие физической культуры, спорта и молодежной политики на территории поселения"</t>
  </si>
  <si>
    <t>7Ч.4.05.00000</t>
  </si>
  <si>
    <t>Реализация комплекса мер по профилактике девиантного поведения среди молодежи</t>
  </si>
  <si>
    <t>7Ч.4.05.18310</t>
  </si>
  <si>
    <t>Реализация комплекса мер по профилактике девиантного поведения среди молодежи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</si>
  <si>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комплекса мер по профилактике девиантного поведения среди молодежи (Закупка товаров, работ и услуг для обеспечения государственных (муниципальных) нужд)</t>
  </si>
  <si>
    <t>08</t>
  </si>
  <si>
    <t>Комплекс процессных мероприятий "Развитие культуры, организация праздничных мероприятий на территории поселения"</t>
  </si>
  <si>
    <t>7Ч.4.04.00000</t>
  </si>
  <si>
    <t>Обеспечение деятельности подведомственных учреждений культуры</t>
  </si>
  <si>
    <t>7Ч.4.04.12500</t>
  </si>
  <si>
    <t>Обеспечение деятельности подведомственных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</si>
  <si>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подведомственных учреждений культуры (Закупка товаров, работ и услуг для обеспечения государственных (муниципальных) нужд)</t>
  </si>
  <si>
    <t>Обеспечение деятельности подведомственных учреждений культуры (Иные бюджетные ассигнования)</t>
  </si>
  <si>
    <t>Обеспечение деятельности муниципальных библиотек</t>
  </si>
  <si>
    <t>7Ч.4.04.12600</t>
  </si>
  <si>
    <t>Обеспечение деятельности муниципальных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</si>
  <si>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библиотек (Закупка товаров, работ и услуг для обеспечения государственных (муниципальных) нужд)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</si>
  <si>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</si>
  <si>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7Ч.4.04.S0360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</si>
  <si>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</si>
  <si>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</t>
  </si>
  <si>
    <t>Реализация мероприятий по обеспечению жильем молодых семей</t>
  </si>
  <si>
    <t>7Ч.4.03.L4970</t>
  </si>
  <si>
    <t>Реализация мероприятий по обеспечению жильем молодых семей (Социальное обеспечение и иные выплаты населению)</t>
  </si>
  <si>
    <t>Развитие физической культуры, спорта, массового спорта и молодежной политики в населенных пунктах поселения</t>
  </si>
  <si>
    <t>7Ч.4.05.15350</t>
  </si>
  <si>
    <t>Развитие физической культуры, спорта, массового спорта и молодежной политики в населенных пунктах поселения (Закупка товаров, работ и услуг для обеспечения государственных (муниципальных) нужд)</t>
  </si>
  <si>
    <t>КВСР</t>
  </si>
  <si>
    <t>Ассигнования на 2023 год                     (тыс. руб.)</t>
  </si>
  <si>
    <t>Расходы на выплаты работникам советов депутатов муниципальных образований</t>
  </si>
  <si>
    <t>61.Ф.03.11050</t>
  </si>
  <si>
    <t>Расходы на выплаты работникам советов депутатов муниципальных образований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</si>
  <si>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Резервные фонды местных администраций</t>
  </si>
  <si>
    <t>62.Д.02.15020</t>
  </si>
  <si>
    <t>Резервные фонды местных администраций (Иные бюджетные ассигнования)</t>
  </si>
  <si>
    <t xml:space="preserve">к решению Совета депутатов </t>
  </si>
  <si>
    <t>МО Пудостьское сельское поселение</t>
  </si>
  <si>
    <t>№          от                   2022 года</t>
  </si>
  <si>
    <t>Ведомственная структура расходов бюджета Пудостьского сельского поселения на 2023 год</t>
  </si>
  <si>
    <t>Нерограммные расходы органов местного смоуправления</t>
  </si>
  <si>
    <t>Приложение №7.1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</si>
</sst>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"/>
    <numFmt numFmtId="165" formatCode="#,##0.0"/>
  </numFmts>
  <fonts count="16" x14ac:knownFonts="1">
    <font>
      <sz val="11"/>
      <color indexed="8"/>
      <name val="Calibri"/>
      <family val="2"/>
      <scheme val="minor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165" fontId="3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165" fontId="10" fillId="2" borderId="2" xfId="0" applyNumberFormat="1" applyFont="1" applyFill="1" applyBorder="1" applyAlignment="1">
      <alignment horizontal="right"/>
    </xf>
    <xf numFmtId="49" fontId="12" fillId="2" borderId="2" xfId="0" applyNumberFormat="1" applyFont="1" applyFill="1" applyBorder="1" applyAlignment="1">
      <alignment horizontal="justify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right" vertical="center" wrapText="1"/>
    </xf>
    <xf numFmtId="165" fontId="12" fillId="2" borderId="2" xfId="0" applyNumberFormat="1" applyFont="1" applyFill="1" applyBorder="1" applyAlignment="1">
      <alignment horizontal="right"/>
    </xf>
    <xf numFmtId="49" fontId="13" fillId="2" borderId="2" xfId="0" applyNumberFormat="1" applyFont="1" applyFill="1" applyBorder="1" applyAlignment="1">
      <alignment horizontal="justify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right" vertical="center" wrapText="1"/>
    </xf>
    <xf numFmtId="165" fontId="13" fillId="2" borderId="2" xfId="0" applyNumberFormat="1" applyFont="1" applyFill="1" applyBorder="1" applyAlignment="1">
      <alignment horizontal="right"/>
    </xf>
    <xf numFmtId="4" fontId="13" fillId="2" borderId="2" xfId="0" applyNumberFormat="1" applyFont="1" applyFill="1" applyBorder="1" applyAlignment="1">
      <alignment horizontal="right"/>
    </xf>
    <xf numFmtId="164" fontId="14" fillId="2" borderId="2" xfId="0" applyNumberFormat="1" applyFont="1" applyFill="1" applyBorder="1" applyAlignment="1">
      <alignment horizontal="justify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right" vertical="center" wrapText="1"/>
    </xf>
    <xf numFmtId="165" fontId="14" fillId="2" borderId="2" xfId="0" applyNumberFormat="1" applyFont="1" applyFill="1" applyBorder="1" applyAlignment="1">
      <alignment horizontal="right"/>
    </xf>
    <xf numFmtId="4" fontId="14" fillId="2" borderId="2" xfId="0" applyNumberFormat="1" applyFont="1" applyFill="1" applyBorder="1" applyAlignment="1">
      <alignment horizontal="right"/>
    </xf>
    <xf numFmtId="165" fontId="15" fillId="2" borderId="2" xfId="0" applyNumberFormat="1" applyFont="1" applyFill="1" applyBorder="1" applyAlignment="1">
      <alignment horizontal="right"/>
    </xf>
    <xf numFmtId="49" fontId="14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justify" vertical="center" wrapText="1"/>
    </xf>
    <xf numFmtId="0" fontId="6" fillId="0" borderId="0" xfId="0" applyNumberFormat="1" applyFont="1" applyAlignment="1">
      <alignment horizontal="right" wrapText="1"/>
    </xf>
    <xf numFmtId="164" fontId="11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7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164" fontId="3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62"/>
  <sheetViews>
    <sheetView showGridLines="0" tabSelected="1" topLeftCell="A48" workbookViewId="0">
      <selection activeCell="AK14" sqref="AK14"/>
    </sheetView>
  </sheetViews>
  <sheetFormatPr defaultRowHeight="10.15" customHeight="1" x14ac:dyDescent="0.25"/>
  <cols>
    <col min="1" max="1" width="59.5703125" customWidth="1"/>
    <col min="2" max="2" width="7" customWidth="1"/>
    <col min="3" max="3" width="5.5703125" customWidth="1"/>
    <col min="4" max="4" width="5.28515625" customWidth="1"/>
    <col min="5" max="5" width="11.5703125" customWidth="1"/>
    <col min="6" max="19" width="8" hidden="1"/>
    <col min="20" max="20" width="5.28515625" customWidth="1"/>
    <col min="21" max="36" width="8" hidden="1" customWidth="1"/>
    <col min="37" max="37" width="13.28515625" customWidth="1"/>
    <col min="38" max="39" width="8" hidden="1" customWidth="1"/>
  </cols>
  <sheetData>
    <row r="1" spans="1:39" s="18" customFormat="1" ht="12" hidden="1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</row>
    <row r="2" spans="1:39" s="18" customFormat="1" ht="19.5" hidden="1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</row>
    <row r="3" spans="1:39" ht="4.5" customHeight="1" x14ac:dyDescent="0.3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</row>
    <row r="4" spans="1:39" s="18" customFormat="1" ht="36.75" customHeight="1" x14ac:dyDescent="0.3">
      <c r="A4" s="41" t="s">
        <v>197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</row>
    <row r="5" spans="1:39" s="18" customFormat="1" ht="18" customHeight="1" x14ac:dyDescent="0.3">
      <c r="A5" s="37" t="s">
        <v>192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</row>
    <row r="6" spans="1:39" s="18" customFormat="1" ht="17.25" customHeight="1" x14ac:dyDescent="0.3">
      <c r="A6" s="37" t="s">
        <v>193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</row>
    <row r="7" spans="1:39" s="18" customFormat="1" ht="20.25" customHeight="1" x14ac:dyDescent="0.3">
      <c r="A7" s="37" t="s">
        <v>194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</row>
    <row r="8" spans="1:39" ht="40.5" customHeight="1" x14ac:dyDescent="0.3">
      <c r="A8" s="43" t="s">
        <v>195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5"/>
      <c r="AM8" s="45"/>
    </row>
    <row r="9" spans="1:39" ht="1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42.75" customHeight="1" x14ac:dyDescent="0.25">
      <c r="A10" s="38" t="s">
        <v>5</v>
      </c>
      <c r="B10" s="39" t="s">
        <v>184</v>
      </c>
      <c r="C10" s="39" t="s">
        <v>7</v>
      </c>
      <c r="D10" s="39" t="s">
        <v>8</v>
      </c>
      <c r="E10" s="39" t="s">
        <v>9</v>
      </c>
      <c r="F10" s="39" t="s">
        <v>9</v>
      </c>
      <c r="G10" s="39" t="s">
        <v>9</v>
      </c>
      <c r="H10" s="39" t="s">
        <v>9</v>
      </c>
      <c r="I10" s="39" t="s">
        <v>9</v>
      </c>
      <c r="J10" s="39" t="s">
        <v>9</v>
      </c>
      <c r="K10" s="39" t="s">
        <v>9</v>
      </c>
      <c r="L10" s="39" t="s">
        <v>9</v>
      </c>
      <c r="M10" s="39" t="s">
        <v>9</v>
      </c>
      <c r="N10" s="39" t="s">
        <v>9</v>
      </c>
      <c r="O10" s="39" t="s">
        <v>9</v>
      </c>
      <c r="P10" s="39" t="s">
        <v>9</v>
      </c>
      <c r="Q10" s="39" t="s">
        <v>9</v>
      </c>
      <c r="R10" s="39" t="s">
        <v>9</v>
      </c>
      <c r="S10" s="39" t="s">
        <v>9</v>
      </c>
      <c r="T10" s="39" t="s">
        <v>10</v>
      </c>
      <c r="U10" s="39" t="s">
        <v>11</v>
      </c>
      <c r="V10" s="39" t="s">
        <v>12</v>
      </c>
      <c r="W10" s="39" t="s">
        <v>13</v>
      </c>
      <c r="X10" s="39" t="s">
        <v>14</v>
      </c>
      <c r="Y10" s="39" t="s">
        <v>15</v>
      </c>
      <c r="Z10" s="38" t="s">
        <v>5</v>
      </c>
      <c r="AA10" s="38" t="s">
        <v>0</v>
      </c>
      <c r="AB10" s="38" t="s">
        <v>1</v>
      </c>
      <c r="AC10" s="38" t="s">
        <v>2</v>
      </c>
      <c r="AD10" s="38" t="s">
        <v>3</v>
      </c>
      <c r="AE10" s="38" t="s">
        <v>4</v>
      </c>
      <c r="AF10" s="38" t="s">
        <v>0</v>
      </c>
      <c r="AG10" s="38" t="s">
        <v>1</v>
      </c>
      <c r="AH10" s="38" t="s">
        <v>2</v>
      </c>
      <c r="AI10" s="38" t="s">
        <v>3</v>
      </c>
      <c r="AJ10" s="38" t="s">
        <v>4</v>
      </c>
      <c r="AK10" s="38" t="s">
        <v>185</v>
      </c>
      <c r="AL10" s="46" t="s">
        <v>1</v>
      </c>
      <c r="AM10" s="46" t="s">
        <v>2</v>
      </c>
    </row>
    <row r="11" spans="1:39" ht="15" hidden="1" customHeight="1" x14ac:dyDescent="0.25">
      <c r="A11" s="38"/>
      <c r="B11" s="39" t="s">
        <v>6</v>
      </c>
      <c r="C11" s="39" t="s">
        <v>7</v>
      </c>
      <c r="D11" s="39" t="s">
        <v>8</v>
      </c>
      <c r="E11" s="39" t="s">
        <v>9</v>
      </c>
      <c r="F11" s="39" t="s">
        <v>9</v>
      </c>
      <c r="G11" s="39" t="s">
        <v>9</v>
      </c>
      <c r="H11" s="39" t="s">
        <v>9</v>
      </c>
      <c r="I11" s="39" t="s">
        <v>9</v>
      </c>
      <c r="J11" s="39" t="s">
        <v>9</v>
      </c>
      <c r="K11" s="39" t="s">
        <v>9</v>
      </c>
      <c r="L11" s="39" t="s">
        <v>9</v>
      </c>
      <c r="M11" s="39" t="s">
        <v>9</v>
      </c>
      <c r="N11" s="39" t="s">
        <v>9</v>
      </c>
      <c r="O11" s="39" t="s">
        <v>9</v>
      </c>
      <c r="P11" s="39" t="s">
        <v>9</v>
      </c>
      <c r="Q11" s="39" t="s">
        <v>9</v>
      </c>
      <c r="R11" s="39" t="s">
        <v>9</v>
      </c>
      <c r="S11" s="39" t="s">
        <v>9</v>
      </c>
      <c r="T11" s="39" t="s">
        <v>10</v>
      </c>
      <c r="U11" s="39" t="s">
        <v>11</v>
      </c>
      <c r="V11" s="39" t="s">
        <v>12</v>
      </c>
      <c r="W11" s="39" t="s">
        <v>13</v>
      </c>
      <c r="X11" s="39" t="s">
        <v>14</v>
      </c>
      <c r="Y11" s="39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46"/>
      <c r="AM11" s="46"/>
    </row>
    <row r="12" spans="1:39" ht="28.5" customHeight="1" x14ac:dyDescent="0.25">
      <c r="A12" s="3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4"/>
      <c r="W12" s="4"/>
      <c r="X12" s="4"/>
      <c r="Y12" s="4"/>
      <c r="Z12" s="3" t="s">
        <v>16</v>
      </c>
      <c r="AA12" s="5">
        <v>102868.6</v>
      </c>
      <c r="AB12" s="5">
        <v>594.70000000000005</v>
      </c>
      <c r="AC12" s="5">
        <v>30308.6</v>
      </c>
      <c r="AD12" s="5"/>
      <c r="AE12" s="5">
        <v>71965.3</v>
      </c>
      <c r="AF12" s="5">
        <v>17173.5</v>
      </c>
      <c r="AG12" s="5">
        <v>112.3</v>
      </c>
      <c r="AH12" s="5">
        <v>-17318.599999999999</v>
      </c>
      <c r="AI12" s="5"/>
      <c r="AJ12" s="5">
        <v>34299.699999999997</v>
      </c>
      <c r="AK12" s="5">
        <f>AK13+AK53</f>
        <v>90274.299999999988</v>
      </c>
      <c r="AL12" s="5" t="e">
        <f t="shared" ref="AL12:AM12" si="0">AL13</f>
        <v>#REF!</v>
      </c>
      <c r="AM12" s="5" t="e">
        <f t="shared" si="0"/>
        <v>#REF!</v>
      </c>
    </row>
    <row r="13" spans="1:39" ht="33.75" customHeight="1" x14ac:dyDescent="0.25">
      <c r="A13" s="6" t="s">
        <v>196</v>
      </c>
      <c r="B13" s="2" t="s">
        <v>18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4"/>
      <c r="W13" s="4"/>
      <c r="X13" s="4"/>
      <c r="Y13" s="4"/>
      <c r="Z13" s="6" t="s">
        <v>17</v>
      </c>
      <c r="AA13" s="5">
        <v>102868.6</v>
      </c>
      <c r="AB13" s="5">
        <v>594.70000000000005</v>
      </c>
      <c r="AC13" s="5">
        <v>30308.6</v>
      </c>
      <c r="AD13" s="5"/>
      <c r="AE13" s="5">
        <v>71965.3</v>
      </c>
      <c r="AF13" s="5">
        <v>17173.5</v>
      </c>
      <c r="AG13" s="5">
        <v>112.3</v>
      </c>
      <c r="AH13" s="5">
        <v>-17318.599999999999</v>
      </c>
      <c r="AI13" s="5"/>
      <c r="AJ13" s="5">
        <v>34299.699999999997</v>
      </c>
      <c r="AK13" s="5">
        <v>20737.099999999999</v>
      </c>
      <c r="AL13" s="5" t="e">
        <f>#REF!+#REF!+#REF!+#REF!+#REF!+#REF!+#REF!+#REF!+#REF!</f>
        <v>#REF!</v>
      </c>
      <c r="AM13" s="5" t="e">
        <f>#REF!+#REF!+#REF!+#REF!+#REF!+#REF!+#REF!+#REF!+#REF!</f>
        <v>#REF!</v>
      </c>
    </row>
    <row r="14" spans="1:39" s="18" customFormat="1" ht="34.15" customHeight="1" x14ac:dyDescent="0.25">
      <c r="A14" s="24" t="s">
        <v>21</v>
      </c>
      <c r="B14" s="25" t="s">
        <v>18</v>
      </c>
      <c r="C14" s="25" t="s">
        <v>19</v>
      </c>
      <c r="D14" s="25" t="s">
        <v>87</v>
      </c>
      <c r="E14" s="25" t="s">
        <v>22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26"/>
      <c r="Z14" s="24" t="s">
        <v>21</v>
      </c>
      <c r="AA14" s="27">
        <v>400</v>
      </c>
      <c r="AB14" s="27"/>
      <c r="AC14" s="27"/>
      <c r="AD14" s="27"/>
      <c r="AE14" s="27">
        <v>400</v>
      </c>
      <c r="AF14" s="27"/>
      <c r="AG14" s="27"/>
      <c r="AH14" s="27"/>
      <c r="AI14" s="27"/>
      <c r="AJ14" s="27"/>
      <c r="AK14" s="28">
        <f t="shared" ref="AK14:AK17" si="1">AK15</f>
        <v>400</v>
      </c>
      <c r="AL14" s="28">
        <f t="shared" ref="AL14:AM14" si="2">AL15</f>
        <v>0</v>
      </c>
      <c r="AM14" s="28">
        <f t="shared" si="2"/>
        <v>0</v>
      </c>
    </row>
    <row r="15" spans="1:39" s="18" customFormat="1" ht="45" customHeight="1" x14ac:dyDescent="0.25">
      <c r="A15" s="24" t="s">
        <v>38</v>
      </c>
      <c r="B15" s="25" t="s">
        <v>18</v>
      </c>
      <c r="C15" s="25" t="s">
        <v>19</v>
      </c>
      <c r="D15" s="25" t="s">
        <v>87</v>
      </c>
      <c r="E15" s="25" t="s">
        <v>39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26"/>
      <c r="Z15" s="24" t="s">
        <v>38</v>
      </c>
      <c r="AA15" s="27">
        <v>400</v>
      </c>
      <c r="AB15" s="27"/>
      <c r="AC15" s="27"/>
      <c r="AD15" s="27"/>
      <c r="AE15" s="27">
        <v>400</v>
      </c>
      <c r="AF15" s="27"/>
      <c r="AG15" s="27"/>
      <c r="AH15" s="27"/>
      <c r="AI15" s="27"/>
      <c r="AJ15" s="27"/>
      <c r="AK15" s="28">
        <f t="shared" si="1"/>
        <v>400</v>
      </c>
      <c r="AL15" s="28">
        <f t="shared" ref="AL15:AM15" si="3">AL16</f>
        <v>0</v>
      </c>
      <c r="AM15" s="28">
        <f t="shared" si="3"/>
        <v>0</v>
      </c>
    </row>
    <row r="16" spans="1:39" s="18" customFormat="1" ht="39.75" customHeight="1" x14ac:dyDescent="0.25">
      <c r="A16" s="24" t="s">
        <v>50</v>
      </c>
      <c r="B16" s="25" t="s">
        <v>18</v>
      </c>
      <c r="C16" s="25" t="s">
        <v>19</v>
      </c>
      <c r="D16" s="25" t="s">
        <v>87</v>
      </c>
      <c r="E16" s="25" t="s">
        <v>51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6"/>
      <c r="W16" s="26"/>
      <c r="X16" s="26"/>
      <c r="Y16" s="26"/>
      <c r="Z16" s="24" t="s">
        <v>50</v>
      </c>
      <c r="AA16" s="27">
        <v>400</v>
      </c>
      <c r="AB16" s="27"/>
      <c r="AC16" s="27"/>
      <c r="AD16" s="27"/>
      <c r="AE16" s="27">
        <v>400</v>
      </c>
      <c r="AF16" s="27"/>
      <c r="AG16" s="27"/>
      <c r="AH16" s="27"/>
      <c r="AI16" s="27"/>
      <c r="AJ16" s="27"/>
      <c r="AK16" s="28">
        <f t="shared" si="1"/>
        <v>400</v>
      </c>
      <c r="AL16" s="28">
        <f t="shared" ref="AL16:AM16" si="4">AL17</f>
        <v>0</v>
      </c>
      <c r="AM16" s="28">
        <f t="shared" si="4"/>
        <v>0</v>
      </c>
    </row>
    <row r="17" spans="1:39" s="18" customFormat="1" ht="42.75" customHeight="1" x14ac:dyDescent="0.25">
      <c r="A17" s="24" t="s">
        <v>186</v>
      </c>
      <c r="B17" s="25" t="s">
        <v>18</v>
      </c>
      <c r="C17" s="25" t="s">
        <v>19</v>
      </c>
      <c r="D17" s="25" t="s">
        <v>87</v>
      </c>
      <c r="E17" s="25" t="s">
        <v>187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6"/>
      <c r="W17" s="26"/>
      <c r="X17" s="26"/>
      <c r="Y17" s="26"/>
      <c r="Z17" s="24" t="s">
        <v>186</v>
      </c>
      <c r="AA17" s="27">
        <v>400</v>
      </c>
      <c r="AB17" s="27"/>
      <c r="AC17" s="27"/>
      <c r="AD17" s="27"/>
      <c r="AE17" s="27">
        <v>400</v>
      </c>
      <c r="AF17" s="27"/>
      <c r="AG17" s="27"/>
      <c r="AH17" s="27"/>
      <c r="AI17" s="27"/>
      <c r="AJ17" s="27"/>
      <c r="AK17" s="28">
        <f t="shared" si="1"/>
        <v>400</v>
      </c>
      <c r="AL17" s="28">
        <f t="shared" ref="AL17:AM17" si="5">AL18</f>
        <v>0</v>
      </c>
      <c r="AM17" s="28">
        <f t="shared" si="5"/>
        <v>0</v>
      </c>
    </row>
    <row r="18" spans="1:39" ht="119.65" customHeight="1" x14ac:dyDescent="0.25">
      <c r="A18" s="29" t="s">
        <v>188</v>
      </c>
      <c r="B18" s="30" t="s">
        <v>18</v>
      </c>
      <c r="C18" s="30" t="s">
        <v>19</v>
      </c>
      <c r="D18" s="30" t="s">
        <v>87</v>
      </c>
      <c r="E18" s="30" t="s">
        <v>187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 t="s">
        <v>44</v>
      </c>
      <c r="U18" s="30"/>
      <c r="V18" s="31"/>
      <c r="W18" s="31"/>
      <c r="X18" s="31"/>
      <c r="Y18" s="31"/>
      <c r="Z18" s="29" t="s">
        <v>188</v>
      </c>
      <c r="AA18" s="32">
        <v>400</v>
      </c>
      <c r="AB18" s="32"/>
      <c r="AC18" s="32"/>
      <c r="AD18" s="32"/>
      <c r="AE18" s="32">
        <v>400</v>
      </c>
      <c r="AF18" s="32"/>
      <c r="AG18" s="32"/>
      <c r="AH18" s="32"/>
      <c r="AI18" s="32"/>
      <c r="AJ18" s="32"/>
      <c r="AK18" s="33">
        <v>400</v>
      </c>
      <c r="AL18" s="5"/>
      <c r="AM18" s="5"/>
    </row>
    <row r="19" spans="1:39" ht="51.4" customHeight="1" x14ac:dyDescent="0.25">
      <c r="A19" s="7" t="s">
        <v>21</v>
      </c>
      <c r="B19" s="8" t="s">
        <v>18</v>
      </c>
      <c r="C19" s="8" t="s">
        <v>19</v>
      </c>
      <c r="D19" s="8" t="s">
        <v>20</v>
      </c>
      <c r="E19" s="8" t="s">
        <v>22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9"/>
      <c r="W19" s="9"/>
      <c r="X19" s="9"/>
      <c r="Y19" s="9"/>
      <c r="Z19" s="7" t="s">
        <v>21</v>
      </c>
      <c r="AA19" s="10">
        <v>18490</v>
      </c>
      <c r="AB19" s="10"/>
      <c r="AC19" s="10"/>
      <c r="AD19" s="10"/>
      <c r="AE19" s="10">
        <v>18490</v>
      </c>
      <c r="AF19" s="10">
        <v>374.1</v>
      </c>
      <c r="AG19" s="10"/>
      <c r="AH19" s="10">
        <v>7</v>
      </c>
      <c r="AI19" s="10"/>
      <c r="AJ19" s="10">
        <v>367.1</v>
      </c>
      <c r="AK19" s="10">
        <f>AK20+AK29</f>
        <v>18496.7</v>
      </c>
      <c r="AL19" s="10">
        <f t="shared" ref="AL19:AM19" si="6">AL20+AL29</f>
        <v>0</v>
      </c>
      <c r="AM19" s="10">
        <f t="shared" si="6"/>
        <v>0</v>
      </c>
    </row>
    <row r="20" spans="1:39" ht="34.15" customHeight="1" x14ac:dyDescent="0.25">
      <c r="A20" s="7" t="s">
        <v>23</v>
      </c>
      <c r="B20" s="8" t="s">
        <v>18</v>
      </c>
      <c r="C20" s="8" t="s">
        <v>19</v>
      </c>
      <c r="D20" s="8" t="s">
        <v>20</v>
      </c>
      <c r="E20" s="8" t="s">
        <v>24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9"/>
      <c r="W20" s="9"/>
      <c r="X20" s="9"/>
      <c r="Y20" s="9"/>
      <c r="Z20" s="7" t="s">
        <v>23</v>
      </c>
      <c r="AA20" s="10">
        <v>2870</v>
      </c>
      <c r="AB20" s="10"/>
      <c r="AC20" s="10"/>
      <c r="AD20" s="10"/>
      <c r="AE20" s="10">
        <v>2870</v>
      </c>
      <c r="AF20" s="10">
        <v>369.9</v>
      </c>
      <c r="AG20" s="10"/>
      <c r="AH20" s="10">
        <v>7</v>
      </c>
      <c r="AI20" s="10"/>
      <c r="AJ20" s="10">
        <v>362.9</v>
      </c>
      <c r="AK20" s="10">
        <f>AK21</f>
        <v>2872.5</v>
      </c>
      <c r="AL20" s="10">
        <f t="shared" ref="AL20:AM21" si="7">AL21</f>
        <v>0</v>
      </c>
      <c r="AM20" s="10">
        <f t="shared" si="7"/>
        <v>0</v>
      </c>
    </row>
    <row r="21" spans="1:39" ht="34.15" customHeight="1" x14ac:dyDescent="0.25">
      <c r="A21" s="7" t="s">
        <v>25</v>
      </c>
      <c r="B21" s="8" t="s">
        <v>18</v>
      </c>
      <c r="C21" s="8" t="s">
        <v>19</v>
      </c>
      <c r="D21" s="8" t="s">
        <v>20</v>
      </c>
      <c r="E21" s="8" t="s">
        <v>26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9"/>
      <c r="W21" s="9"/>
      <c r="X21" s="9"/>
      <c r="Y21" s="9"/>
      <c r="Z21" s="7" t="s">
        <v>25</v>
      </c>
      <c r="AA21" s="10">
        <v>2870</v>
      </c>
      <c r="AB21" s="10"/>
      <c r="AC21" s="10"/>
      <c r="AD21" s="10"/>
      <c r="AE21" s="10">
        <v>2870</v>
      </c>
      <c r="AF21" s="10">
        <v>369.9</v>
      </c>
      <c r="AG21" s="10"/>
      <c r="AH21" s="10">
        <v>7</v>
      </c>
      <c r="AI21" s="10"/>
      <c r="AJ21" s="10">
        <v>362.9</v>
      </c>
      <c r="AK21" s="10">
        <f>AK22</f>
        <v>2872.5</v>
      </c>
      <c r="AL21" s="10">
        <f t="shared" si="7"/>
        <v>0</v>
      </c>
      <c r="AM21" s="10">
        <f t="shared" si="7"/>
        <v>0</v>
      </c>
    </row>
    <row r="22" spans="1:39" ht="48.75" customHeight="1" x14ac:dyDescent="0.25">
      <c r="A22" s="7" t="s">
        <v>21</v>
      </c>
      <c r="B22" s="8" t="s">
        <v>18</v>
      </c>
      <c r="C22" s="8" t="s">
        <v>19</v>
      </c>
      <c r="D22" s="8" t="s">
        <v>20</v>
      </c>
      <c r="E22" s="8" t="s">
        <v>27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9"/>
      <c r="W22" s="9"/>
      <c r="X22" s="9"/>
      <c r="Y22" s="9"/>
      <c r="Z22" s="7" t="s">
        <v>21</v>
      </c>
      <c r="AA22" s="10">
        <v>2562.9</v>
      </c>
      <c r="AB22" s="10"/>
      <c r="AC22" s="10"/>
      <c r="AD22" s="10"/>
      <c r="AE22" s="10">
        <v>2562.9</v>
      </c>
      <c r="AF22" s="10">
        <v>320</v>
      </c>
      <c r="AG22" s="10"/>
      <c r="AH22" s="10"/>
      <c r="AI22" s="10"/>
      <c r="AJ22" s="10">
        <v>320</v>
      </c>
      <c r="AK22" s="10">
        <f>AK23+AK24</f>
        <v>2872.5</v>
      </c>
      <c r="AL22" s="10">
        <f t="shared" ref="AL22:AM22" si="8">AL23+AL24</f>
        <v>0</v>
      </c>
      <c r="AM22" s="10">
        <f t="shared" si="8"/>
        <v>0</v>
      </c>
    </row>
    <row r="23" spans="1:39" ht="51.4" customHeight="1" x14ac:dyDescent="0.25">
      <c r="A23" s="11" t="s">
        <v>28</v>
      </c>
      <c r="B23" s="12" t="s">
        <v>18</v>
      </c>
      <c r="C23" s="12" t="s">
        <v>19</v>
      </c>
      <c r="D23" s="12" t="s">
        <v>20</v>
      </c>
      <c r="E23" s="12" t="s">
        <v>27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 t="s">
        <v>29</v>
      </c>
      <c r="U23" s="12"/>
      <c r="V23" s="13"/>
      <c r="W23" s="13"/>
      <c r="X23" s="13"/>
      <c r="Y23" s="13"/>
      <c r="Z23" s="11" t="s">
        <v>28</v>
      </c>
      <c r="AA23" s="14">
        <v>2450.1</v>
      </c>
      <c r="AB23" s="14"/>
      <c r="AC23" s="14"/>
      <c r="AD23" s="14"/>
      <c r="AE23" s="14">
        <v>2450.1</v>
      </c>
      <c r="AF23" s="14">
        <v>376.7</v>
      </c>
      <c r="AG23" s="14"/>
      <c r="AH23" s="14"/>
      <c r="AI23" s="14"/>
      <c r="AJ23" s="14">
        <v>376.7</v>
      </c>
      <c r="AK23" s="14">
        <v>2816.5</v>
      </c>
      <c r="AL23" s="14"/>
      <c r="AM23" s="14"/>
    </row>
    <row r="24" spans="1:39" ht="34.15" customHeight="1" x14ac:dyDescent="0.25">
      <c r="A24" s="11" t="s">
        <v>30</v>
      </c>
      <c r="B24" s="12" t="s">
        <v>18</v>
      </c>
      <c r="C24" s="12" t="s">
        <v>19</v>
      </c>
      <c r="D24" s="12" t="s">
        <v>20</v>
      </c>
      <c r="E24" s="12" t="s">
        <v>27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 t="s">
        <v>31</v>
      </c>
      <c r="U24" s="12"/>
      <c r="V24" s="13"/>
      <c r="W24" s="13"/>
      <c r="X24" s="13"/>
      <c r="Y24" s="13"/>
      <c r="Z24" s="11" t="s">
        <v>30</v>
      </c>
      <c r="AA24" s="14">
        <v>112.8</v>
      </c>
      <c r="AB24" s="14"/>
      <c r="AC24" s="14"/>
      <c r="AD24" s="14"/>
      <c r="AE24" s="14">
        <v>112.8</v>
      </c>
      <c r="AF24" s="14">
        <v>-56.7</v>
      </c>
      <c r="AG24" s="14"/>
      <c r="AH24" s="14"/>
      <c r="AI24" s="14"/>
      <c r="AJ24" s="14">
        <v>-56.7</v>
      </c>
      <c r="AK24" s="14">
        <v>56</v>
      </c>
      <c r="AL24" s="14"/>
      <c r="AM24" s="14"/>
    </row>
    <row r="25" spans="1:39" ht="48.75" customHeight="1" x14ac:dyDescent="0.25">
      <c r="A25" s="7" t="s">
        <v>32</v>
      </c>
      <c r="B25" s="8" t="s">
        <v>18</v>
      </c>
      <c r="C25" s="8" t="s">
        <v>19</v>
      </c>
      <c r="D25" s="8" t="s">
        <v>20</v>
      </c>
      <c r="E25" s="8" t="s">
        <v>33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9"/>
      <c r="W25" s="9"/>
      <c r="X25" s="9"/>
      <c r="Y25" s="9"/>
      <c r="Z25" s="7" t="s">
        <v>32</v>
      </c>
      <c r="AA25" s="10">
        <v>300</v>
      </c>
      <c r="AB25" s="10"/>
      <c r="AC25" s="10"/>
      <c r="AD25" s="10"/>
      <c r="AE25" s="10">
        <v>300</v>
      </c>
      <c r="AF25" s="10">
        <v>50</v>
      </c>
      <c r="AG25" s="10"/>
      <c r="AH25" s="10"/>
      <c r="AI25" s="10"/>
      <c r="AJ25" s="10">
        <v>50</v>
      </c>
      <c r="AK25" s="10">
        <f>AK26</f>
        <v>350</v>
      </c>
      <c r="AL25" s="10">
        <f t="shared" ref="AL25:AM25" si="9">AL26</f>
        <v>0</v>
      </c>
      <c r="AM25" s="10">
        <f t="shared" si="9"/>
        <v>0</v>
      </c>
    </row>
    <row r="26" spans="1:39" ht="51.4" customHeight="1" x14ac:dyDescent="0.25">
      <c r="A26" s="11" t="s">
        <v>34</v>
      </c>
      <c r="B26" s="12" t="s">
        <v>18</v>
      </c>
      <c r="C26" s="12" t="s">
        <v>19</v>
      </c>
      <c r="D26" s="12" t="s">
        <v>20</v>
      </c>
      <c r="E26" s="12" t="s">
        <v>33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 t="s">
        <v>29</v>
      </c>
      <c r="U26" s="12"/>
      <c r="V26" s="13"/>
      <c r="W26" s="13"/>
      <c r="X26" s="13"/>
      <c r="Y26" s="13"/>
      <c r="Z26" s="11" t="s">
        <v>34</v>
      </c>
      <c r="AA26" s="14">
        <v>300</v>
      </c>
      <c r="AB26" s="14"/>
      <c r="AC26" s="14"/>
      <c r="AD26" s="14"/>
      <c r="AE26" s="14">
        <v>300</v>
      </c>
      <c r="AF26" s="14">
        <v>50</v>
      </c>
      <c r="AG26" s="14"/>
      <c r="AH26" s="14"/>
      <c r="AI26" s="14"/>
      <c r="AJ26" s="14">
        <v>50</v>
      </c>
      <c r="AK26" s="14">
        <v>350</v>
      </c>
      <c r="AL26" s="14"/>
      <c r="AM26" s="14"/>
    </row>
    <row r="27" spans="1:39" ht="48" customHeight="1" x14ac:dyDescent="0.25">
      <c r="A27" s="7" t="s">
        <v>35</v>
      </c>
      <c r="B27" s="8" t="s">
        <v>18</v>
      </c>
      <c r="C27" s="8" t="s">
        <v>19</v>
      </c>
      <c r="D27" s="8" t="s">
        <v>20</v>
      </c>
      <c r="E27" s="8" t="s">
        <v>36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9"/>
      <c r="W27" s="9"/>
      <c r="X27" s="9"/>
      <c r="Y27" s="9"/>
      <c r="Z27" s="7" t="s">
        <v>35</v>
      </c>
      <c r="AA27" s="10">
        <v>7.1</v>
      </c>
      <c r="AB27" s="10"/>
      <c r="AC27" s="10"/>
      <c r="AD27" s="10"/>
      <c r="AE27" s="10">
        <v>7.1</v>
      </c>
      <c r="AF27" s="10">
        <v>-0.1</v>
      </c>
      <c r="AG27" s="10"/>
      <c r="AH27" s="10">
        <v>7</v>
      </c>
      <c r="AI27" s="10"/>
      <c r="AJ27" s="10">
        <v>-7.1</v>
      </c>
      <c r="AK27" s="10">
        <f>AK28</f>
        <v>7.1</v>
      </c>
      <c r="AL27" s="10">
        <f t="shared" ref="AL27:AM27" si="10">AL28</f>
        <v>0</v>
      </c>
      <c r="AM27" s="10">
        <f t="shared" si="10"/>
        <v>7</v>
      </c>
    </row>
    <row r="28" spans="1:39" ht="58.5" customHeight="1" x14ac:dyDescent="0.25">
      <c r="A28" s="11" t="s">
        <v>37</v>
      </c>
      <c r="B28" s="12" t="s">
        <v>18</v>
      </c>
      <c r="C28" s="12" t="s">
        <v>19</v>
      </c>
      <c r="D28" s="12" t="s">
        <v>20</v>
      </c>
      <c r="E28" s="12" t="s">
        <v>36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 t="s">
        <v>29</v>
      </c>
      <c r="U28" s="12"/>
      <c r="V28" s="13"/>
      <c r="W28" s="13"/>
      <c r="X28" s="13"/>
      <c r="Y28" s="13"/>
      <c r="Z28" s="11" t="s">
        <v>37</v>
      </c>
      <c r="AA28" s="14">
        <v>7.1</v>
      </c>
      <c r="AB28" s="14"/>
      <c r="AC28" s="14"/>
      <c r="AD28" s="14"/>
      <c r="AE28" s="14">
        <v>7.1</v>
      </c>
      <c r="AF28" s="14">
        <v>-0.1</v>
      </c>
      <c r="AG28" s="14"/>
      <c r="AH28" s="14">
        <v>7</v>
      </c>
      <c r="AI28" s="14"/>
      <c r="AJ28" s="14">
        <v>-7.1</v>
      </c>
      <c r="AK28" s="14">
        <v>7.1</v>
      </c>
      <c r="AL28" s="14"/>
      <c r="AM28" s="14">
        <v>7</v>
      </c>
    </row>
    <row r="29" spans="1:39" ht="34.15" customHeight="1" x14ac:dyDescent="0.25">
      <c r="A29" s="7" t="s">
        <v>38</v>
      </c>
      <c r="B29" s="8" t="s">
        <v>18</v>
      </c>
      <c r="C29" s="8" t="s">
        <v>19</v>
      </c>
      <c r="D29" s="8" t="s">
        <v>20</v>
      </c>
      <c r="E29" s="8" t="s">
        <v>39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9"/>
      <c r="W29" s="9"/>
      <c r="X29" s="9"/>
      <c r="Y29" s="9"/>
      <c r="Z29" s="7" t="s">
        <v>38</v>
      </c>
      <c r="AA29" s="10">
        <v>15620</v>
      </c>
      <c r="AB29" s="10"/>
      <c r="AC29" s="10"/>
      <c r="AD29" s="10"/>
      <c r="AE29" s="10">
        <v>15620</v>
      </c>
      <c r="AF29" s="10">
        <v>4.2</v>
      </c>
      <c r="AG29" s="10"/>
      <c r="AH29" s="10"/>
      <c r="AI29" s="10"/>
      <c r="AJ29" s="10">
        <v>4.2</v>
      </c>
      <c r="AK29" s="10">
        <f>AK30</f>
        <v>15624.2</v>
      </c>
      <c r="AL29" s="10">
        <f t="shared" ref="AL29:AM29" si="11">AL30</f>
        <v>0</v>
      </c>
      <c r="AM29" s="10">
        <f t="shared" si="11"/>
        <v>0</v>
      </c>
    </row>
    <row r="30" spans="1:39" ht="34.15" customHeight="1" x14ac:dyDescent="0.25">
      <c r="A30" s="7" t="s">
        <v>40</v>
      </c>
      <c r="B30" s="8" t="s">
        <v>18</v>
      </c>
      <c r="C30" s="8" t="s">
        <v>19</v>
      </c>
      <c r="D30" s="8" t="s">
        <v>20</v>
      </c>
      <c r="E30" s="8" t="s">
        <v>41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9"/>
      <c r="W30" s="9"/>
      <c r="X30" s="9"/>
      <c r="Y30" s="9"/>
      <c r="Z30" s="7" t="s">
        <v>40</v>
      </c>
      <c r="AA30" s="10">
        <v>13660</v>
      </c>
      <c r="AB30" s="10"/>
      <c r="AC30" s="10"/>
      <c r="AD30" s="10"/>
      <c r="AE30" s="10">
        <v>13660</v>
      </c>
      <c r="AF30" s="10">
        <v>4.2</v>
      </c>
      <c r="AG30" s="10"/>
      <c r="AH30" s="10"/>
      <c r="AI30" s="10"/>
      <c r="AJ30" s="10">
        <v>4.2</v>
      </c>
      <c r="AK30" s="10">
        <f>AK31+AK34+AK36</f>
        <v>15624.2</v>
      </c>
      <c r="AL30" s="10">
        <f t="shared" ref="AL30:AM30" si="12">AL31+AL34+AL36</f>
        <v>0</v>
      </c>
      <c r="AM30" s="10">
        <f t="shared" si="12"/>
        <v>0</v>
      </c>
    </row>
    <row r="31" spans="1:39" ht="30.75" customHeight="1" x14ac:dyDescent="0.25">
      <c r="A31" s="7" t="s">
        <v>40</v>
      </c>
      <c r="B31" s="8" t="s">
        <v>18</v>
      </c>
      <c r="C31" s="8" t="s">
        <v>19</v>
      </c>
      <c r="D31" s="8" t="s">
        <v>20</v>
      </c>
      <c r="E31" s="8" t="s">
        <v>42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9"/>
      <c r="W31" s="9"/>
      <c r="X31" s="9"/>
      <c r="Y31" s="9"/>
      <c r="Z31" s="7" t="s">
        <v>40</v>
      </c>
      <c r="AA31" s="10">
        <v>11590</v>
      </c>
      <c r="AB31" s="10"/>
      <c r="AC31" s="10"/>
      <c r="AD31" s="10"/>
      <c r="AE31" s="10">
        <v>11590</v>
      </c>
      <c r="AF31" s="10">
        <v>4.2</v>
      </c>
      <c r="AG31" s="10"/>
      <c r="AH31" s="10"/>
      <c r="AI31" s="10"/>
      <c r="AJ31" s="10">
        <v>4.2</v>
      </c>
      <c r="AK31" s="10">
        <f>AK32+AK33</f>
        <v>11594.2</v>
      </c>
      <c r="AL31" s="10">
        <f t="shared" ref="AL31:AM31" si="13">AL32+AL33</f>
        <v>0</v>
      </c>
      <c r="AM31" s="10">
        <f t="shared" si="13"/>
        <v>0</v>
      </c>
    </row>
    <row r="32" spans="1:39" ht="96" customHeight="1" x14ac:dyDescent="0.25">
      <c r="A32" s="11" t="s">
        <v>43</v>
      </c>
      <c r="B32" s="12" t="s">
        <v>18</v>
      </c>
      <c r="C32" s="12" t="s">
        <v>19</v>
      </c>
      <c r="D32" s="12" t="s">
        <v>20</v>
      </c>
      <c r="E32" s="12" t="s">
        <v>42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 t="s">
        <v>44</v>
      </c>
      <c r="U32" s="12"/>
      <c r="V32" s="13"/>
      <c r="W32" s="13"/>
      <c r="X32" s="13"/>
      <c r="Y32" s="13"/>
      <c r="Z32" s="11" t="s">
        <v>43</v>
      </c>
      <c r="AA32" s="14">
        <v>11590</v>
      </c>
      <c r="AB32" s="14"/>
      <c r="AC32" s="14"/>
      <c r="AD32" s="14"/>
      <c r="AE32" s="14">
        <v>11590</v>
      </c>
      <c r="AF32" s="14"/>
      <c r="AG32" s="14"/>
      <c r="AH32" s="14"/>
      <c r="AI32" s="14"/>
      <c r="AJ32" s="14"/>
      <c r="AK32" s="14">
        <v>11590</v>
      </c>
      <c r="AL32" s="14"/>
      <c r="AM32" s="14"/>
    </row>
    <row r="33" spans="1:39" ht="34.15" customHeight="1" x14ac:dyDescent="0.25">
      <c r="A33" s="11" t="s">
        <v>45</v>
      </c>
      <c r="B33" s="12" t="s">
        <v>18</v>
      </c>
      <c r="C33" s="12" t="s">
        <v>19</v>
      </c>
      <c r="D33" s="12" t="s">
        <v>20</v>
      </c>
      <c r="E33" s="12" t="s">
        <v>42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 t="s">
        <v>46</v>
      </c>
      <c r="U33" s="12"/>
      <c r="V33" s="13"/>
      <c r="W33" s="13"/>
      <c r="X33" s="13"/>
      <c r="Y33" s="13"/>
      <c r="Z33" s="11" t="s">
        <v>45</v>
      </c>
      <c r="AA33" s="14"/>
      <c r="AB33" s="14"/>
      <c r="AC33" s="14"/>
      <c r="AD33" s="14"/>
      <c r="AE33" s="14"/>
      <c r="AF33" s="14">
        <v>4.2</v>
      </c>
      <c r="AG33" s="14"/>
      <c r="AH33" s="14"/>
      <c r="AI33" s="14"/>
      <c r="AJ33" s="14">
        <v>4.2</v>
      </c>
      <c r="AK33" s="14">
        <v>4.2</v>
      </c>
      <c r="AL33" s="14"/>
      <c r="AM33" s="14"/>
    </row>
    <row r="34" spans="1:39" ht="43.5" customHeight="1" x14ac:dyDescent="0.25">
      <c r="A34" s="7" t="s">
        <v>47</v>
      </c>
      <c r="B34" s="8" t="s">
        <v>18</v>
      </c>
      <c r="C34" s="8" t="s">
        <v>19</v>
      </c>
      <c r="D34" s="8" t="s">
        <v>20</v>
      </c>
      <c r="E34" s="8" t="s">
        <v>48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9"/>
      <c r="W34" s="9"/>
      <c r="X34" s="9"/>
      <c r="Y34" s="9"/>
      <c r="Z34" s="7" t="s">
        <v>47</v>
      </c>
      <c r="AA34" s="10">
        <v>2070</v>
      </c>
      <c r="AB34" s="10"/>
      <c r="AC34" s="10"/>
      <c r="AD34" s="10"/>
      <c r="AE34" s="10">
        <v>2070</v>
      </c>
      <c r="AF34" s="10"/>
      <c r="AG34" s="10"/>
      <c r="AH34" s="10"/>
      <c r="AI34" s="10"/>
      <c r="AJ34" s="10"/>
      <c r="AK34" s="10">
        <f>AK35</f>
        <v>2070</v>
      </c>
      <c r="AL34" s="10">
        <f t="shared" ref="AL34:AM34" si="14">AL35</f>
        <v>0</v>
      </c>
      <c r="AM34" s="10">
        <f t="shared" si="14"/>
        <v>0</v>
      </c>
    </row>
    <row r="35" spans="1:39" ht="102.75" customHeight="1" x14ac:dyDescent="0.25">
      <c r="A35" s="11" t="s">
        <v>49</v>
      </c>
      <c r="B35" s="12" t="s">
        <v>18</v>
      </c>
      <c r="C35" s="12" t="s">
        <v>19</v>
      </c>
      <c r="D35" s="12" t="s">
        <v>20</v>
      </c>
      <c r="E35" s="12" t="s">
        <v>48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 t="s">
        <v>44</v>
      </c>
      <c r="U35" s="12"/>
      <c r="V35" s="13"/>
      <c r="W35" s="13"/>
      <c r="X35" s="13"/>
      <c r="Y35" s="13"/>
      <c r="Z35" s="11" t="s">
        <v>49</v>
      </c>
      <c r="AA35" s="14">
        <v>2070</v>
      </c>
      <c r="AB35" s="14"/>
      <c r="AC35" s="14"/>
      <c r="AD35" s="14"/>
      <c r="AE35" s="14">
        <v>2070</v>
      </c>
      <c r="AF35" s="14"/>
      <c r="AG35" s="14"/>
      <c r="AH35" s="14"/>
      <c r="AI35" s="14"/>
      <c r="AJ35" s="14"/>
      <c r="AK35" s="14">
        <v>2070</v>
      </c>
      <c r="AL35" s="14"/>
      <c r="AM35" s="14"/>
    </row>
    <row r="36" spans="1:39" ht="68.45" customHeight="1" x14ac:dyDescent="0.25">
      <c r="A36" s="7" t="s">
        <v>50</v>
      </c>
      <c r="B36" s="8" t="s">
        <v>18</v>
      </c>
      <c r="C36" s="8" t="s">
        <v>19</v>
      </c>
      <c r="D36" s="8" t="s">
        <v>20</v>
      </c>
      <c r="E36" s="8" t="s">
        <v>51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9"/>
      <c r="W36" s="9"/>
      <c r="X36" s="9"/>
      <c r="Y36" s="9"/>
      <c r="Z36" s="7" t="s">
        <v>50</v>
      </c>
      <c r="AA36" s="10">
        <v>1960</v>
      </c>
      <c r="AB36" s="10"/>
      <c r="AC36" s="10"/>
      <c r="AD36" s="10"/>
      <c r="AE36" s="10">
        <v>1960</v>
      </c>
      <c r="AF36" s="10"/>
      <c r="AG36" s="10"/>
      <c r="AH36" s="10"/>
      <c r="AI36" s="10"/>
      <c r="AJ36" s="10"/>
      <c r="AK36" s="10">
        <v>1960</v>
      </c>
      <c r="AL36" s="10"/>
      <c r="AM36" s="10"/>
    </row>
    <row r="37" spans="1:39" ht="64.5" customHeight="1" x14ac:dyDescent="0.25">
      <c r="A37" s="7" t="s">
        <v>50</v>
      </c>
      <c r="B37" s="8" t="s">
        <v>18</v>
      </c>
      <c r="C37" s="8" t="s">
        <v>19</v>
      </c>
      <c r="D37" s="8" t="s">
        <v>20</v>
      </c>
      <c r="E37" s="8" t="s">
        <v>52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9"/>
      <c r="W37" s="9"/>
      <c r="X37" s="9"/>
      <c r="Y37" s="9"/>
      <c r="Z37" s="7" t="s">
        <v>50</v>
      </c>
      <c r="AA37" s="10">
        <v>1960</v>
      </c>
      <c r="AB37" s="10"/>
      <c r="AC37" s="10"/>
      <c r="AD37" s="10"/>
      <c r="AE37" s="10">
        <v>1960</v>
      </c>
      <c r="AF37" s="10"/>
      <c r="AG37" s="10"/>
      <c r="AH37" s="10"/>
      <c r="AI37" s="10"/>
      <c r="AJ37" s="10"/>
      <c r="AK37" s="10">
        <v>1960</v>
      </c>
      <c r="AL37" s="10"/>
      <c r="AM37" s="10"/>
    </row>
    <row r="38" spans="1:39" ht="119.25" customHeight="1" x14ac:dyDescent="0.25">
      <c r="A38" s="15" t="s">
        <v>53</v>
      </c>
      <c r="B38" s="12" t="s">
        <v>18</v>
      </c>
      <c r="C38" s="12" t="s">
        <v>19</v>
      </c>
      <c r="D38" s="12" t="s">
        <v>20</v>
      </c>
      <c r="E38" s="12" t="s">
        <v>52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 t="s">
        <v>44</v>
      </c>
      <c r="U38" s="12"/>
      <c r="V38" s="13"/>
      <c r="W38" s="13"/>
      <c r="X38" s="13"/>
      <c r="Y38" s="13"/>
      <c r="Z38" s="15" t="s">
        <v>53</v>
      </c>
      <c r="AA38" s="14">
        <v>1960</v>
      </c>
      <c r="AB38" s="14"/>
      <c r="AC38" s="14"/>
      <c r="AD38" s="14"/>
      <c r="AE38" s="14">
        <v>1960</v>
      </c>
      <c r="AF38" s="14"/>
      <c r="AG38" s="14"/>
      <c r="AH38" s="14"/>
      <c r="AI38" s="14"/>
      <c r="AJ38" s="14"/>
      <c r="AK38" s="34">
        <v>1960</v>
      </c>
      <c r="AL38" s="34"/>
      <c r="AM38" s="34"/>
    </row>
    <row r="39" spans="1:39" ht="34.15" customHeight="1" x14ac:dyDescent="0.25">
      <c r="A39" s="7" t="s">
        <v>55</v>
      </c>
      <c r="B39" s="8" t="s">
        <v>18</v>
      </c>
      <c r="C39" s="8" t="s">
        <v>19</v>
      </c>
      <c r="D39" s="8" t="s">
        <v>54</v>
      </c>
      <c r="E39" s="8" t="s">
        <v>56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9"/>
      <c r="W39" s="9"/>
      <c r="X39" s="9"/>
      <c r="Y39" s="9"/>
      <c r="Z39" s="7" t="s">
        <v>55</v>
      </c>
      <c r="AA39" s="10">
        <v>372.4</v>
      </c>
      <c r="AB39" s="10"/>
      <c r="AC39" s="10"/>
      <c r="AD39" s="10"/>
      <c r="AE39" s="10">
        <v>372.4</v>
      </c>
      <c r="AF39" s="10"/>
      <c r="AG39" s="10"/>
      <c r="AH39" s="10"/>
      <c r="AI39" s="10"/>
      <c r="AJ39" s="10"/>
      <c r="AK39" s="10">
        <f>AK40</f>
        <v>468.01959999999997</v>
      </c>
      <c r="AL39" s="10"/>
      <c r="AM39" s="10"/>
    </row>
    <row r="40" spans="1:39" ht="34.15" customHeight="1" x14ac:dyDescent="0.25">
      <c r="A40" s="7" t="s">
        <v>57</v>
      </c>
      <c r="B40" s="8" t="s">
        <v>18</v>
      </c>
      <c r="C40" s="8" t="s">
        <v>19</v>
      </c>
      <c r="D40" s="8" t="s">
        <v>54</v>
      </c>
      <c r="E40" s="8" t="s">
        <v>58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9"/>
      <c r="W40" s="9"/>
      <c r="X40" s="9"/>
      <c r="Y40" s="9"/>
      <c r="Z40" s="7" t="s">
        <v>57</v>
      </c>
      <c r="AA40" s="10">
        <v>372.4</v>
      </c>
      <c r="AB40" s="10"/>
      <c r="AC40" s="10"/>
      <c r="AD40" s="10"/>
      <c r="AE40" s="10">
        <v>372.4</v>
      </c>
      <c r="AF40" s="10"/>
      <c r="AG40" s="10"/>
      <c r="AH40" s="10"/>
      <c r="AI40" s="10"/>
      <c r="AJ40" s="10"/>
      <c r="AK40" s="10">
        <f>AK41</f>
        <v>468.01959999999997</v>
      </c>
      <c r="AL40" s="10"/>
      <c r="AM40" s="10"/>
    </row>
    <row r="41" spans="1:39" ht="40.5" customHeight="1" x14ac:dyDescent="0.25">
      <c r="A41" s="7" t="s">
        <v>59</v>
      </c>
      <c r="B41" s="8" t="s">
        <v>18</v>
      </c>
      <c r="C41" s="8" t="s">
        <v>19</v>
      </c>
      <c r="D41" s="8" t="s">
        <v>54</v>
      </c>
      <c r="E41" s="8" t="s">
        <v>60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9"/>
      <c r="W41" s="9"/>
      <c r="X41" s="9"/>
      <c r="Y41" s="9"/>
      <c r="Z41" s="7" t="s">
        <v>59</v>
      </c>
      <c r="AA41" s="10">
        <v>372.4</v>
      </c>
      <c r="AB41" s="10"/>
      <c r="AC41" s="10"/>
      <c r="AD41" s="10"/>
      <c r="AE41" s="10">
        <v>372.4</v>
      </c>
      <c r="AF41" s="10"/>
      <c r="AG41" s="10"/>
      <c r="AH41" s="10"/>
      <c r="AI41" s="10"/>
      <c r="AJ41" s="10"/>
      <c r="AK41" s="10">
        <f>AK42+AK44+AK46</f>
        <v>468.01959999999997</v>
      </c>
      <c r="AL41" s="10"/>
      <c r="AM41" s="10"/>
    </row>
    <row r="42" spans="1:39" ht="50.25" customHeight="1" x14ac:dyDescent="0.25">
      <c r="A42" s="7" t="s">
        <v>61</v>
      </c>
      <c r="B42" s="8" t="s">
        <v>18</v>
      </c>
      <c r="C42" s="8" t="s">
        <v>19</v>
      </c>
      <c r="D42" s="8" t="s">
        <v>54</v>
      </c>
      <c r="E42" s="8" t="s">
        <v>62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9"/>
      <c r="W42" s="9"/>
      <c r="X42" s="9"/>
      <c r="Y42" s="9"/>
      <c r="Z42" s="7" t="s">
        <v>61</v>
      </c>
      <c r="AA42" s="10">
        <v>166.8</v>
      </c>
      <c r="AB42" s="10"/>
      <c r="AC42" s="10"/>
      <c r="AD42" s="10"/>
      <c r="AE42" s="10">
        <v>166.8</v>
      </c>
      <c r="AF42" s="10"/>
      <c r="AG42" s="10"/>
      <c r="AH42" s="10"/>
      <c r="AI42" s="10"/>
      <c r="AJ42" s="10"/>
      <c r="AK42" s="10">
        <f>AK43</f>
        <v>191.21960000000001</v>
      </c>
      <c r="AL42" s="10"/>
      <c r="AM42" s="10"/>
    </row>
    <row r="43" spans="1:39" ht="85.5" customHeight="1" x14ac:dyDescent="0.25">
      <c r="A43" s="11" t="s">
        <v>63</v>
      </c>
      <c r="B43" s="12" t="s">
        <v>18</v>
      </c>
      <c r="C43" s="12" t="s">
        <v>19</v>
      </c>
      <c r="D43" s="12" t="s">
        <v>54</v>
      </c>
      <c r="E43" s="12" t="s">
        <v>62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 t="s">
        <v>64</v>
      </c>
      <c r="U43" s="12"/>
      <c r="V43" s="13"/>
      <c r="W43" s="13"/>
      <c r="X43" s="13"/>
      <c r="Y43" s="13"/>
      <c r="Z43" s="11" t="s">
        <v>63</v>
      </c>
      <c r="AA43" s="14">
        <v>166.8</v>
      </c>
      <c r="AB43" s="14"/>
      <c r="AC43" s="14"/>
      <c r="AD43" s="14"/>
      <c r="AE43" s="14">
        <v>166.8</v>
      </c>
      <c r="AF43" s="14"/>
      <c r="AG43" s="14"/>
      <c r="AH43" s="14"/>
      <c r="AI43" s="14"/>
      <c r="AJ43" s="14"/>
      <c r="AK43" s="34">
        <v>191.21960000000001</v>
      </c>
      <c r="AL43" s="14"/>
      <c r="AM43" s="14"/>
    </row>
    <row r="44" spans="1:39" ht="49.5" customHeight="1" x14ac:dyDescent="0.25">
      <c r="A44" s="7" t="s">
        <v>65</v>
      </c>
      <c r="B44" s="8" t="s">
        <v>18</v>
      </c>
      <c r="C44" s="8" t="s">
        <v>19</v>
      </c>
      <c r="D44" s="8" t="s">
        <v>54</v>
      </c>
      <c r="E44" s="8" t="s">
        <v>66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9"/>
      <c r="W44" s="9"/>
      <c r="X44" s="9"/>
      <c r="Y44" s="9"/>
      <c r="Z44" s="7" t="s">
        <v>65</v>
      </c>
      <c r="AA44" s="10">
        <v>60.8</v>
      </c>
      <c r="AB44" s="10"/>
      <c r="AC44" s="10"/>
      <c r="AD44" s="10"/>
      <c r="AE44" s="10">
        <v>60.8</v>
      </c>
      <c r="AF44" s="10"/>
      <c r="AG44" s="10"/>
      <c r="AH44" s="10"/>
      <c r="AI44" s="10"/>
      <c r="AJ44" s="10"/>
      <c r="AK44" s="10">
        <f>AK45</f>
        <v>72.2</v>
      </c>
      <c r="AL44" s="10"/>
      <c r="AM44" s="10"/>
    </row>
    <row r="45" spans="1:39" ht="72" customHeight="1" x14ac:dyDescent="0.25">
      <c r="A45" s="11" t="s">
        <v>67</v>
      </c>
      <c r="B45" s="12" t="s">
        <v>18</v>
      </c>
      <c r="C45" s="12" t="s">
        <v>19</v>
      </c>
      <c r="D45" s="12" t="s">
        <v>54</v>
      </c>
      <c r="E45" s="12" t="s">
        <v>66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 t="s">
        <v>64</v>
      </c>
      <c r="U45" s="12"/>
      <c r="V45" s="13"/>
      <c r="W45" s="13"/>
      <c r="X45" s="13"/>
      <c r="Y45" s="13"/>
      <c r="Z45" s="11" t="s">
        <v>67</v>
      </c>
      <c r="AA45" s="14">
        <v>60.8</v>
      </c>
      <c r="AB45" s="14"/>
      <c r="AC45" s="14"/>
      <c r="AD45" s="14"/>
      <c r="AE45" s="14">
        <v>60.8</v>
      </c>
      <c r="AF45" s="14"/>
      <c r="AG45" s="14"/>
      <c r="AH45" s="14"/>
      <c r="AI45" s="14"/>
      <c r="AJ45" s="14"/>
      <c r="AK45" s="10">
        <v>72.2</v>
      </c>
      <c r="AL45" s="14"/>
      <c r="AM45" s="14"/>
    </row>
    <row r="46" spans="1:39" ht="68.25" customHeight="1" x14ac:dyDescent="0.25">
      <c r="A46" s="7" t="s">
        <v>68</v>
      </c>
      <c r="B46" s="8" t="s">
        <v>18</v>
      </c>
      <c r="C46" s="8" t="s">
        <v>19</v>
      </c>
      <c r="D46" s="8" t="s">
        <v>54</v>
      </c>
      <c r="E46" s="8" t="s">
        <v>69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9"/>
      <c r="W46" s="9"/>
      <c r="X46" s="9"/>
      <c r="Y46" s="9"/>
      <c r="Z46" s="7" t="s">
        <v>68</v>
      </c>
      <c r="AA46" s="10">
        <v>144.80000000000001</v>
      </c>
      <c r="AB46" s="10"/>
      <c r="AC46" s="10"/>
      <c r="AD46" s="10"/>
      <c r="AE46" s="10">
        <v>144.80000000000001</v>
      </c>
      <c r="AF46" s="10"/>
      <c r="AG46" s="10"/>
      <c r="AH46" s="10"/>
      <c r="AI46" s="10"/>
      <c r="AJ46" s="10"/>
      <c r="AK46" s="10">
        <f>AK47</f>
        <v>204.6</v>
      </c>
      <c r="AL46" s="10"/>
      <c r="AM46" s="10"/>
    </row>
    <row r="47" spans="1:39" s="18" customFormat="1" ht="110.25" customHeight="1" x14ac:dyDescent="0.25">
      <c r="A47" s="11" t="s">
        <v>70</v>
      </c>
      <c r="B47" s="12" t="s">
        <v>18</v>
      </c>
      <c r="C47" s="12" t="s">
        <v>19</v>
      </c>
      <c r="D47" s="12" t="s">
        <v>54</v>
      </c>
      <c r="E47" s="12" t="s">
        <v>69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 t="s">
        <v>64</v>
      </c>
      <c r="U47" s="12"/>
      <c r="V47" s="13"/>
      <c r="W47" s="13"/>
      <c r="X47" s="13"/>
      <c r="Y47" s="13"/>
      <c r="Z47" s="11" t="s">
        <v>70</v>
      </c>
      <c r="AA47" s="14">
        <v>144.80000000000001</v>
      </c>
      <c r="AB47" s="14"/>
      <c r="AC47" s="14"/>
      <c r="AD47" s="14"/>
      <c r="AE47" s="14">
        <v>144.80000000000001</v>
      </c>
      <c r="AF47" s="14"/>
      <c r="AG47" s="14"/>
      <c r="AH47" s="14"/>
      <c r="AI47" s="14"/>
      <c r="AJ47" s="14"/>
      <c r="AK47" s="10">
        <v>204.6</v>
      </c>
      <c r="AL47" s="14"/>
      <c r="AM47" s="14"/>
    </row>
    <row r="48" spans="1:39" s="18" customFormat="1" ht="41.25" customHeight="1" x14ac:dyDescent="0.25">
      <c r="A48" s="24" t="s">
        <v>55</v>
      </c>
      <c r="B48" s="25" t="s">
        <v>18</v>
      </c>
      <c r="C48" s="25" t="s">
        <v>19</v>
      </c>
      <c r="D48" s="25" t="s">
        <v>71</v>
      </c>
      <c r="E48" s="25" t="s">
        <v>56</v>
      </c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12"/>
      <c r="V48" s="13"/>
      <c r="W48" s="13"/>
      <c r="X48" s="13"/>
      <c r="Y48" s="13"/>
      <c r="Z48" s="11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0">
        <f t="shared" ref="AK48:AK51" si="15">AK49</f>
        <v>200</v>
      </c>
      <c r="AL48" s="27">
        <f t="shared" ref="AL48:AM48" si="16">AL49</f>
        <v>0</v>
      </c>
      <c r="AM48" s="27">
        <f t="shared" si="16"/>
        <v>0</v>
      </c>
    </row>
    <row r="49" spans="1:39" s="18" customFormat="1" ht="39.75" customHeight="1" x14ac:dyDescent="0.25">
      <c r="A49" s="24" t="s">
        <v>57</v>
      </c>
      <c r="B49" s="25" t="s">
        <v>18</v>
      </c>
      <c r="C49" s="25" t="s">
        <v>19</v>
      </c>
      <c r="D49" s="25" t="s">
        <v>71</v>
      </c>
      <c r="E49" s="25" t="s">
        <v>58</v>
      </c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12"/>
      <c r="V49" s="13"/>
      <c r="W49" s="13"/>
      <c r="X49" s="13"/>
      <c r="Y49" s="13"/>
      <c r="Z49" s="11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0">
        <f t="shared" si="15"/>
        <v>200</v>
      </c>
      <c r="AL49" s="27">
        <f t="shared" ref="AL49:AM49" si="17">AL50</f>
        <v>0</v>
      </c>
      <c r="AM49" s="27">
        <f t="shared" si="17"/>
        <v>0</v>
      </c>
    </row>
    <row r="50" spans="1:39" s="18" customFormat="1" ht="44.25" customHeight="1" x14ac:dyDescent="0.25">
      <c r="A50" s="24" t="s">
        <v>72</v>
      </c>
      <c r="B50" s="25" t="s">
        <v>18</v>
      </c>
      <c r="C50" s="25" t="s">
        <v>19</v>
      </c>
      <c r="D50" s="25" t="s">
        <v>71</v>
      </c>
      <c r="E50" s="25" t="s">
        <v>73</v>
      </c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12"/>
      <c r="V50" s="13"/>
      <c r="W50" s="13"/>
      <c r="X50" s="13"/>
      <c r="Y50" s="13"/>
      <c r="Z50" s="11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0">
        <f t="shared" si="15"/>
        <v>200</v>
      </c>
      <c r="AL50" s="19">
        <f t="shared" ref="AL50:AM50" si="18">AL51</f>
        <v>0</v>
      </c>
      <c r="AM50" s="19">
        <f t="shared" si="18"/>
        <v>0</v>
      </c>
    </row>
    <row r="51" spans="1:39" s="18" customFormat="1" ht="39.75" customHeight="1" x14ac:dyDescent="0.25">
      <c r="A51" s="24" t="s">
        <v>189</v>
      </c>
      <c r="B51" s="25" t="s">
        <v>18</v>
      </c>
      <c r="C51" s="25" t="s">
        <v>19</v>
      </c>
      <c r="D51" s="25" t="s">
        <v>71</v>
      </c>
      <c r="E51" s="25" t="s">
        <v>190</v>
      </c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12"/>
      <c r="V51" s="13"/>
      <c r="W51" s="13"/>
      <c r="X51" s="13"/>
      <c r="Y51" s="13"/>
      <c r="Z51" s="11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0">
        <f t="shared" si="15"/>
        <v>200</v>
      </c>
      <c r="AL51" s="19">
        <f t="shared" ref="AL51:AM51" si="19">AL52</f>
        <v>0</v>
      </c>
      <c r="AM51" s="19">
        <f t="shared" si="19"/>
        <v>0</v>
      </c>
    </row>
    <row r="52" spans="1:39" ht="34.15" customHeight="1" x14ac:dyDescent="0.25">
      <c r="A52" s="35" t="s">
        <v>191</v>
      </c>
      <c r="B52" s="30" t="s">
        <v>18</v>
      </c>
      <c r="C52" s="30" t="s">
        <v>19</v>
      </c>
      <c r="D52" s="30" t="s">
        <v>71</v>
      </c>
      <c r="E52" s="30" t="s">
        <v>190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 t="s">
        <v>31</v>
      </c>
      <c r="U52" s="12"/>
      <c r="V52" s="13"/>
      <c r="W52" s="13"/>
      <c r="X52" s="13"/>
      <c r="Y52" s="13"/>
      <c r="Z52" s="11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0">
        <v>200</v>
      </c>
      <c r="AL52" s="14"/>
      <c r="AM52" s="14"/>
    </row>
    <row r="53" spans="1:39" ht="36" customHeight="1" x14ac:dyDescent="0.25">
      <c r="A53" s="36" t="s">
        <v>75</v>
      </c>
      <c r="B53" s="21" t="s">
        <v>18</v>
      </c>
      <c r="C53" s="21" t="s">
        <v>19</v>
      </c>
      <c r="D53" s="21" t="s">
        <v>74</v>
      </c>
      <c r="E53" s="21" t="s">
        <v>76</v>
      </c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2"/>
      <c r="W53" s="22"/>
      <c r="X53" s="22"/>
      <c r="Y53" s="22"/>
      <c r="Z53" s="20" t="s">
        <v>75</v>
      </c>
      <c r="AA53" s="23">
        <v>539</v>
      </c>
      <c r="AB53" s="23"/>
      <c r="AC53" s="23"/>
      <c r="AD53" s="23"/>
      <c r="AE53" s="23">
        <v>539</v>
      </c>
      <c r="AF53" s="23">
        <v>400</v>
      </c>
      <c r="AG53" s="23"/>
      <c r="AH53" s="23"/>
      <c r="AI53" s="23"/>
      <c r="AJ53" s="23">
        <v>400</v>
      </c>
      <c r="AK53" s="23">
        <v>69537.2</v>
      </c>
      <c r="AL53" s="10"/>
      <c r="AM53" s="10"/>
    </row>
    <row r="54" spans="1:39" ht="71.25" customHeight="1" x14ac:dyDescent="0.25">
      <c r="A54" s="7" t="s">
        <v>77</v>
      </c>
      <c r="B54" s="8" t="s">
        <v>18</v>
      </c>
      <c r="C54" s="8" t="s">
        <v>19</v>
      </c>
      <c r="D54" s="8" t="s">
        <v>74</v>
      </c>
      <c r="E54" s="8" t="s">
        <v>78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9"/>
      <c r="W54" s="9"/>
      <c r="X54" s="9"/>
      <c r="Y54" s="9"/>
      <c r="Z54" s="7" t="s">
        <v>77</v>
      </c>
      <c r="AA54" s="10">
        <v>539</v>
      </c>
      <c r="AB54" s="10"/>
      <c r="AC54" s="10"/>
      <c r="AD54" s="10"/>
      <c r="AE54" s="10">
        <v>539</v>
      </c>
      <c r="AF54" s="10">
        <v>400</v>
      </c>
      <c r="AG54" s="10"/>
      <c r="AH54" s="10"/>
      <c r="AI54" s="10"/>
      <c r="AJ54" s="10">
        <v>400</v>
      </c>
      <c r="AK54" s="10">
        <f t="shared" ref="AK54:AK57" si="20">AK55</f>
        <v>900</v>
      </c>
      <c r="AL54" s="10"/>
      <c r="AM54" s="10"/>
    </row>
    <row r="55" spans="1:39" ht="36.75" customHeight="1" x14ac:dyDescent="0.25">
      <c r="A55" s="7" t="s">
        <v>79</v>
      </c>
      <c r="B55" s="8" t="s">
        <v>18</v>
      </c>
      <c r="C55" s="8" t="s">
        <v>19</v>
      </c>
      <c r="D55" s="8" t="s">
        <v>74</v>
      </c>
      <c r="E55" s="8" t="s">
        <v>80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9"/>
      <c r="W55" s="9"/>
      <c r="X55" s="9"/>
      <c r="Y55" s="9"/>
      <c r="Z55" s="7" t="s">
        <v>79</v>
      </c>
      <c r="AA55" s="10">
        <v>539</v>
      </c>
      <c r="AB55" s="10"/>
      <c r="AC55" s="10"/>
      <c r="AD55" s="10"/>
      <c r="AE55" s="10">
        <v>539</v>
      </c>
      <c r="AF55" s="10">
        <v>400</v>
      </c>
      <c r="AG55" s="10"/>
      <c r="AH55" s="10"/>
      <c r="AI55" s="10"/>
      <c r="AJ55" s="10">
        <v>400</v>
      </c>
      <c r="AK55" s="10">
        <f t="shared" si="20"/>
        <v>900</v>
      </c>
      <c r="AL55" s="10"/>
      <c r="AM55" s="10"/>
    </row>
    <row r="56" spans="1:39" ht="50.25" customHeight="1" x14ac:dyDescent="0.25">
      <c r="A56" s="7" t="s">
        <v>81</v>
      </c>
      <c r="B56" s="8" t="s">
        <v>18</v>
      </c>
      <c r="C56" s="8" t="s">
        <v>19</v>
      </c>
      <c r="D56" s="8" t="s">
        <v>74</v>
      </c>
      <c r="E56" s="8" t="s">
        <v>82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9"/>
      <c r="W56" s="9"/>
      <c r="X56" s="9"/>
      <c r="Y56" s="9"/>
      <c r="Z56" s="7" t="s">
        <v>81</v>
      </c>
      <c r="AA56" s="10">
        <v>539</v>
      </c>
      <c r="AB56" s="10"/>
      <c r="AC56" s="10"/>
      <c r="AD56" s="10"/>
      <c r="AE56" s="10">
        <v>539</v>
      </c>
      <c r="AF56" s="10">
        <v>400</v>
      </c>
      <c r="AG56" s="10"/>
      <c r="AH56" s="10"/>
      <c r="AI56" s="10"/>
      <c r="AJ56" s="10">
        <v>400</v>
      </c>
      <c r="AK56" s="10">
        <f t="shared" si="20"/>
        <v>900</v>
      </c>
      <c r="AL56" s="10"/>
      <c r="AM56" s="10"/>
    </row>
    <row r="57" spans="1:39" ht="63" customHeight="1" x14ac:dyDescent="0.25">
      <c r="A57" s="7" t="s">
        <v>83</v>
      </c>
      <c r="B57" s="8" t="s">
        <v>18</v>
      </c>
      <c r="C57" s="8" t="s">
        <v>19</v>
      </c>
      <c r="D57" s="8" t="s">
        <v>74</v>
      </c>
      <c r="E57" s="8" t="s">
        <v>84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9"/>
      <c r="W57" s="9"/>
      <c r="X57" s="9"/>
      <c r="Y57" s="9"/>
      <c r="Z57" s="7" t="s">
        <v>83</v>
      </c>
      <c r="AA57" s="10">
        <v>539</v>
      </c>
      <c r="AB57" s="10"/>
      <c r="AC57" s="10"/>
      <c r="AD57" s="10"/>
      <c r="AE57" s="10">
        <v>539</v>
      </c>
      <c r="AF57" s="10">
        <v>400</v>
      </c>
      <c r="AG57" s="10"/>
      <c r="AH57" s="10"/>
      <c r="AI57" s="10"/>
      <c r="AJ57" s="10">
        <v>400</v>
      </c>
      <c r="AK57" s="10">
        <f t="shared" si="20"/>
        <v>900</v>
      </c>
      <c r="AL57" s="10"/>
      <c r="AM57" s="10"/>
    </row>
    <row r="58" spans="1:39" ht="79.5" customHeight="1" x14ac:dyDescent="0.25">
      <c r="A58" s="11" t="s">
        <v>85</v>
      </c>
      <c r="B58" s="12" t="s">
        <v>18</v>
      </c>
      <c r="C58" s="12" t="s">
        <v>19</v>
      </c>
      <c r="D58" s="12" t="s">
        <v>74</v>
      </c>
      <c r="E58" s="12" t="s">
        <v>84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 t="s">
        <v>29</v>
      </c>
      <c r="U58" s="12"/>
      <c r="V58" s="13"/>
      <c r="W58" s="13"/>
      <c r="X58" s="13"/>
      <c r="Y58" s="13"/>
      <c r="Z58" s="11" t="s">
        <v>85</v>
      </c>
      <c r="AA58" s="14">
        <v>539</v>
      </c>
      <c r="AB58" s="14"/>
      <c r="AC58" s="14"/>
      <c r="AD58" s="14"/>
      <c r="AE58" s="14">
        <v>539</v>
      </c>
      <c r="AF58" s="14">
        <v>400</v>
      </c>
      <c r="AG58" s="14"/>
      <c r="AH58" s="14"/>
      <c r="AI58" s="14"/>
      <c r="AJ58" s="14">
        <v>400</v>
      </c>
      <c r="AK58" s="34">
        <v>900</v>
      </c>
      <c r="AL58" s="14"/>
      <c r="AM58" s="14"/>
    </row>
    <row r="59" spans="1:39" ht="34.15" customHeight="1" x14ac:dyDescent="0.25">
      <c r="A59" s="7" t="s">
        <v>55</v>
      </c>
      <c r="B59" s="8" t="s">
        <v>18</v>
      </c>
      <c r="C59" s="8" t="s">
        <v>86</v>
      </c>
      <c r="D59" s="8" t="s">
        <v>87</v>
      </c>
      <c r="E59" s="8" t="s">
        <v>56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9"/>
      <c r="W59" s="9"/>
      <c r="X59" s="9"/>
      <c r="Y59" s="9"/>
      <c r="Z59" s="7" t="s">
        <v>55</v>
      </c>
      <c r="AA59" s="10">
        <v>594.70000000000005</v>
      </c>
      <c r="AB59" s="10">
        <v>594.70000000000005</v>
      </c>
      <c r="AC59" s="10"/>
      <c r="AD59" s="10"/>
      <c r="AE59" s="10"/>
      <c r="AF59" s="10">
        <v>-15.5</v>
      </c>
      <c r="AG59" s="10">
        <v>-15.5</v>
      </c>
      <c r="AH59" s="10"/>
      <c r="AI59" s="10"/>
      <c r="AJ59" s="10"/>
      <c r="AK59" s="10">
        <f t="shared" ref="AK59:AK62" si="21">AK60</f>
        <v>599.1</v>
      </c>
      <c r="AL59" s="10">
        <f t="shared" ref="AL59:AM59" si="22">AL60</f>
        <v>579.20000000000005</v>
      </c>
      <c r="AM59" s="10">
        <f t="shared" si="22"/>
        <v>0</v>
      </c>
    </row>
    <row r="60" spans="1:39" ht="34.15" customHeight="1" x14ac:dyDescent="0.25">
      <c r="A60" s="7" t="s">
        <v>57</v>
      </c>
      <c r="B60" s="8" t="s">
        <v>18</v>
      </c>
      <c r="C60" s="8" t="s">
        <v>86</v>
      </c>
      <c r="D60" s="8" t="s">
        <v>87</v>
      </c>
      <c r="E60" s="8" t="s">
        <v>58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9"/>
      <c r="W60" s="9"/>
      <c r="X60" s="9"/>
      <c r="Y60" s="9"/>
      <c r="Z60" s="7" t="s">
        <v>57</v>
      </c>
      <c r="AA60" s="10">
        <v>594.70000000000005</v>
      </c>
      <c r="AB60" s="10">
        <v>594.70000000000005</v>
      </c>
      <c r="AC60" s="10"/>
      <c r="AD60" s="10"/>
      <c r="AE60" s="10"/>
      <c r="AF60" s="10">
        <v>-15.5</v>
      </c>
      <c r="AG60" s="10">
        <v>-15.5</v>
      </c>
      <c r="AH60" s="10"/>
      <c r="AI60" s="10"/>
      <c r="AJ60" s="10"/>
      <c r="AK60" s="10">
        <f t="shared" si="21"/>
        <v>599.1</v>
      </c>
      <c r="AL60" s="10">
        <f t="shared" ref="AL60:AM60" si="23">AL61</f>
        <v>579.20000000000005</v>
      </c>
      <c r="AM60" s="10">
        <f t="shared" si="23"/>
        <v>0</v>
      </c>
    </row>
    <row r="61" spans="1:39" ht="41.25" customHeight="1" x14ac:dyDescent="0.25">
      <c r="A61" s="7" t="s">
        <v>72</v>
      </c>
      <c r="B61" s="8" t="s">
        <v>18</v>
      </c>
      <c r="C61" s="8" t="s">
        <v>86</v>
      </c>
      <c r="D61" s="8" t="s">
        <v>87</v>
      </c>
      <c r="E61" s="8" t="s">
        <v>73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9"/>
      <c r="W61" s="9"/>
      <c r="X61" s="9"/>
      <c r="Y61" s="9"/>
      <c r="Z61" s="7" t="s">
        <v>72</v>
      </c>
      <c r="AA61" s="10">
        <v>594.70000000000005</v>
      </c>
      <c r="AB61" s="10">
        <v>594.70000000000005</v>
      </c>
      <c r="AC61" s="10"/>
      <c r="AD61" s="10"/>
      <c r="AE61" s="10"/>
      <c r="AF61" s="10">
        <v>-15.5</v>
      </c>
      <c r="AG61" s="10">
        <v>-15.5</v>
      </c>
      <c r="AH61" s="10"/>
      <c r="AI61" s="10"/>
      <c r="AJ61" s="10"/>
      <c r="AK61" s="10">
        <f t="shared" si="21"/>
        <v>599.1</v>
      </c>
      <c r="AL61" s="10">
        <f t="shared" ref="AL61:AM61" si="24">AL62</f>
        <v>579.20000000000005</v>
      </c>
      <c r="AM61" s="10">
        <f t="shared" si="24"/>
        <v>0</v>
      </c>
    </row>
    <row r="62" spans="1:39" ht="54.75" customHeight="1" x14ac:dyDescent="0.25">
      <c r="A62" s="7" t="s">
        <v>88</v>
      </c>
      <c r="B62" s="8" t="s">
        <v>18</v>
      </c>
      <c r="C62" s="8" t="s">
        <v>86</v>
      </c>
      <c r="D62" s="8" t="s">
        <v>87</v>
      </c>
      <c r="E62" s="8" t="s">
        <v>89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9"/>
      <c r="W62" s="9"/>
      <c r="X62" s="9"/>
      <c r="Y62" s="9"/>
      <c r="Z62" s="7" t="s">
        <v>88</v>
      </c>
      <c r="AA62" s="10">
        <v>594.70000000000005</v>
      </c>
      <c r="AB62" s="10">
        <v>594.70000000000005</v>
      </c>
      <c r="AC62" s="10"/>
      <c r="AD62" s="10"/>
      <c r="AE62" s="10"/>
      <c r="AF62" s="10">
        <v>-15.5</v>
      </c>
      <c r="AG62" s="10">
        <v>-15.5</v>
      </c>
      <c r="AH62" s="10"/>
      <c r="AI62" s="10"/>
      <c r="AJ62" s="10"/>
      <c r="AK62" s="10">
        <f t="shared" si="21"/>
        <v>599.1</v>
      </c>
      <c r="AL62" s="10">
        <f t="shared" ref="AL62:AM62" si="25">AL63</f>
        <v>579.20000000000005</v>
      </c>
      <c r="AM62" s="10">
        <f t="shared" si="25"/>
        <v>0</v>
      </c>
    </row>
    <row r="63" spans="1:39" ht="105" customHeight="1" x14ac:dyDescent="0.25">
      <c r="A63" s="15" t="s">
        <v>90</v>
      </c>
      <c r="B63" s="12" t="s">
        <v>18</v>
      </c>
      <c r="C63" s="12" t="s">
        <v>86</v>
      </c>
      <c r="D63" s="12" t="s">
        <v>87</v>
      </c>
      <c r="E63" s="12" t="s">
        <v>89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 t="s">
        <v>44</v>
      </c>
      <c r="U63" s="12"/>
      <c r="V63" s="13"/>
      <c r="W63" s="13"/>
      <c r="X63" s="13"/>
      <c r="Y63" s="13"/>
      <c r="Z63" s="15" t="s">
        <v>90</v>
      </c>
      <c r="AA63" s="14">
        <v>594.70000000000005</v>
      </c>
      <c r="AB63" s="14">
        <v>594.70000000000005</v>
      </c>
      <c r="AC63" s="14"/>
      <c r="AD63" s="14"/>
      <c r="AE63" s="14"/>
      <c r="AF63" s="14">
        <v>-15.5</v>
      </c>
      <c r="AG63" s="14">
        <v>-15.5</v>
      </c>
      <c r="AH63" s="14"/>
      <c r="AI63" s="14"/>
      <c r="AJ63" s="14"/>
      <c r="AK63" s="34">
        <v>599.1</v>
      </c>
      <c r="AL63" s="14">
        <v>579.20000000000005</v>
      </c>
      <c r="AM63" s="14"/>
    </row>
    <row r="64" spans="1:39" ht="72.75" customHeight="1" x14ac:dyDescent="0.25">
      <c r="A64" s="7" t="s">
        <v>77</v>
      </c>
      <c r="B64" s="8" t="s">
        <v>18</v>
      </c>
      <c r="C64" s="8" t="s">
        <v>87</v>
      </c>
      <c r="D64" s="8" t="s">
        <v>91</v>
      </c>
      <c r="E64" s="8" t="s">
        <v>78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9"/>
      <c r="W64" s="9"/>
      <c r="X64" s="9"/>
      <c r="Y64" s="9"/>
      <c r="Z64" s="7" t="s">
        <v>77</v>
      </c>
      <c r="AA64" s="10">
        <v>500</v>
      </c>
      <c r="AB64" s="10"/>
      <c r="AC64" s="10"/>
      <c r="AD64" s="10"/>
      <c r="AE64" s="10">
        <v>500</v>
      </c>
      <c r="AF64" s="10">
        <v>26</v>
      </c>
      <c r="AG64" s="10"/>
      <c r="AH64" s="10"/>
      <c r="AI64" s="10"/>
      <c r="AJ64" s="10">
        <v>26</v>
      </c>
      <c r="AK64" s="10">
        <f t="shared" ref="AK64:AK67" si="26">AK65</f>
        <v>670</v>
      </c>
      <c r="AL64" s="10"/>
      <c r="AM64" s="10"/>
    </row>
    <row r="65" spans="1:39" ht="51.4" customHeight="1" x14ac:dyDescent="0.25">
      <c r="A65" s="7" t="s">
        <v>79</v>
      </c>
      <c r="B65" s="8" t="s">
        <v>18</v>
      </c>
      <c r="C65" s="8" t="s">
        <v>87</v>
      </c>
      <c r="D65" s="8" t="s">
        <v>91</v>
      </c>
      <c r="E65" s="8" t="s">
        <v>80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9"/>
      <c r="W65" s="9"/>
      <c r="X65" s="9"/>
      <c r="Y65" s="9"/>
      <c r="Z65" s="7" t="s">
        <v>79</v>
      </c>
      <c r="AA65" s="10">
        <v>500</v>
      </c>
      <c r="AB65" s="10"/>
      <c r="AC65" s="10"/>
      <c r="AD65" s="10"/>
      <c r="AE65" s="10">
        <v>500</v>
      </c>
      <c r="AF65" s="10">
        <v>26</v>
      </c>
      <c r="AG65" s="10"/>
      <c r="AH65" s="10"/>
      <c r="AI65" s="10"/>
      <c r="AJ65" s="10">
        <v>26</v>
      </c>
      <c r="AK65" s="10">
        <f t="shared" si="26"/>
        <v>670</v>
      </c>
      <c r="AL65" s="10"/>
      <c r="AM65" s="10"/>
    </row>
    <row r="66" spans="1:39" ht="34.15" customHeight="1" x14ac:dyDescent="0.25">
      <c r="A66" s="7" t="s">
        <v>92</v>
      </c>
      <c r="B66" s="8" t="s">
        <v>18</v>
      </c>
      <c r="C66" s="8" t="s">
        <v>87</v>
      </c>
      <c r="D66" s="8" t="s">
        <v>91</v>
      </c>
      <c r="E66" s="8" t="s">
        <v>93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9"/>
      <c r="W66" s="9"/>
      <c r="X66" s="9"/>
      <c r="Y66" s="9"/>
      <c r="Z66" s="7" t="s">
        <v>92</v>
      </c>
      <c r="AA66" s="10">
        <v>500</v>
      </c>
      <c r="AB66" s="10"/>
      <c r="AC66" s="10"/>
      <c r="AD66" s="10"/>
      <c r="AE66" s="10">
        <v>500</v>
      </c>
      <c r="AF66" s="10">
        <v>26</v>
      </c>
      <c r="AG66" s="10"/>
      <c r="AH66" s="10"/>
      <c r="AI66" s="10"/>
      <c r="AJ66" s="10">
        <v>26</v>
      </c>
      <c r="AK66" s="10">
        <f t="shared" si="26"/>
        <v>670</v>
      </c>
      <c r="AL66" s="10"/>
      <c r="AM66" s="10"/>
    </row>
    <row r="67" spans="1:39" ht="36.75" customHeight="1" x14ac:dyDescent="0.25">
      <c r="A67" s="7" t="s">
        <v>94</v>
      </c>
      <c r="B67" s="8" t="s">
        <v>18</v>
      </c>
      <c r="C67" s="8" t="s">
        <v>87</v>
      </c>
      <c r="D67" s="8" t="s">
        <v>91</v>
      </c>
      <c r="E67" s="8" t="s">
        <v>95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9"/>
      <c r="W67" s="9"/>
      <c r="X67" s="9"/>
      <c r="Y67" s="9"/>
      <c r="Z67" s="7" t="s">
        <v>94</v>
      </c>
      <c r="AA67" s="10">
        <v>500</v>
      </c>
      <c r="AB67" s="10"/>
      <c r="AC67" s="10"/>
      <c r="AD67" s="10"/>
      <c r="AE67" s="10">
        <v>500</v>
      </c>
      <c r="AF67" s="10">
        <v>26</v>
      </c>
      <c r="AG67" s="10"/>
      <c r="AH67" s="10"/>
      <c r="AI67" s="10"/>
      <c r="AJ67" s="10">
        <v>26</v>
      </c>
      <c r="AK67" s="10">
        <f t="shared" si="26"/>
        <v>670</v>
      </c>
      <c r="AL67" s="10"/>
      <c r="AM67" s="10"/>
    </row>
    <row r="68" spans="1:39" ht="57" customHeight="1" x14ac:dyDescent="0.25">
      <c r="A68" s="11" t="s">
        <v>96</v>
      </c>
      <c r="B68" s="12" t="s">
        <v>18</v>
      </c>
      <c r="C68" s="12" t="s">
        <v>87</v>
      </c>
      <c r="D68" s="12" t="s">
        <v>91</v>
      </c>
      <c r="E68" s="12" t="s">
        <v>95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 t="s">
        <v>29</v>
      </c>
      <c r="U68" s="12"/>
      <c r="V68" s="13"/>
      <c r="W68" s="13"/>
      <c r="X68" s="13"/>
      <c r="Y68" s="13"/>
      <c r="Z68" s="11" t="s">
        <v>96</v>
      </c>
      <c r="AA68" s="14">
        <v>500</v>
      </c>
      <c r="AB68" s="14"/>
      <c r="AC68" s="14"/>
      <c r="AD68" s="14"/>
      <c r="AE68" s="14">
        <v>500</v>
      </c>
      <c r="AF68" s="14">
        <v>26</v>
      </c>
      <c r="AG68" s="14"/>
      <c r="AH68" s="14"/>
      <c r="AI68" s="14"/>
      <c r="AJ68" s="14">
        <v>26</v>
      </c>
      <c r="AK68" s="34">
        <v>670</v>
      </c>
      <c r="AL68" s="14"/>
      <c r="AM68" s="14"/>
    </row>
    <row r="69" spans="1:39" ht="71.25" customHeight="1" x14ac:dyDescent="0.25">
      <c r="A69" s="7" t="s">
        <v>77</v>
      </c>
      <c r="B69" s="8" t="s">
        <v>18</v>
      </c>
      <c r="C69" s="8" t="s">
        <v>20</v>
      </c>
      <c r="D69" s="8" t="s">
        <v>97</v>
      </c>
      <c r="E69" s="8" t="s">
        <v>78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9"/>
      <c r="W69" s="9"/>
      <c r="X69" s="9"/>
      <c r="Y69" s="9"/>
      <c r="Z69" s="7" t="s">
        <v>77</v>
      </c>
      <c r="AA69" s="10">
        <v>10667.7</v>
      </c>
      <c r="AB69" s="10"/>
      <c r="AC69" s="10">
        <v>3590</v>
      </c>
      <c r="AD69" s="10"/>
      <c r="AE69" s="10">
        <v>7077.7</v>
      </c>
      <c r="AF69" s="10">
        <v>3244.5</v>
      </c>
      <c r="AG69" s="10"/>
      <c r="AH69" s="10">
        <v>-238.9</v>
      </c>
      <c r="AI69" s="10"/>
      <c r="AJ69" s="10">
        <v>3483.4</v>
      </c>
      <c r="AK69" s="10">
        <f>AK70+AK74+AK77+AK78</f>
        <v>13500</v>
      </c>
      <c r="AL69" s="10">
        <f t="shared" ref="AL69:AM69" si="27">AL70</f>
        <v>13500</v>
      </c>
      <c r="AM69" s="10">
        <f t="shared" si="27"/>
        <v>13500</v>
      </c>
    </row>
    <row r="70" spans="1:39" ht="37.5" customHeight="1" x14ac:dyDescent="0.25">
      <c r="A70" s="7" t="s">
        <v>79</v>
      </c>
      <c r="B70" s="8" t="s">
        <v>18</v>
      </c>
      <c r="C70" s="8" t="s">
        <v>20</v>
      </c>
      <c r="D70" s="8" t="s">
        <v>97</v>
      </c>
      <c r="E70" s="8" t="s">
        <v>80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9"/>
      <c r="W70" s="9"/>
      <c r="X70" s="9"/>
      <c r="Y70" s="9"/>
      <c r="Z70" s="7" t="s">
        <v>79</v>
      </c>
      <c r="AA70" s="10">
        <v>10667.7</v>
      </c>
      <c r="AB70" s="10"/>
      <c r="AC70" s="10">
        <v>3590</v>
      </c>
      <c r="AD70" s="10"/>
      <c r="AE70" s="10">
        <v>7077.7</v>
      </c>
      <c r="AF70" s="10">
        <v>3244.5</v>
      </c>
      <c r="AG70" s="10"/>
      <c r="AH70" s="10">
        <v>-238.9</v>
      </c>
      <c r="AI70" s="10"/>
      <c r="AJ70" s="10">
        <v>3483.4</v>
      </c>
      <c r="AK70" s="10">
        <v>2951.9</v>
      </c>
      <c r="AL70" s="10">
        <v>13500</v>
      </c>
      <c r="AM70" s="10">
        <v>13500</v>
      </c>
    </row>
    <row r="71" spans="1:39" ht="75.75" customHeight="1" x14ac:dyDescent="0.25">
      <c r="A71" s="7" t="s">
        <v>98</v>
      </c>
      <c r="B71" s="8" t="s">
        <v>18</v>
      </c>
      <c r="C71" s="8" t="s">
        <v>20</v>
      </c>
      <c r="D71" s="8" t="s">
        <v>97</v>
      </c>
      <c r="E71" s="8" t="s">
        <v>99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9"/>
      <c r="W71" s="9"/>
      <c r="X71" s="9"/>
      <c r="Y71" s="9"/>
      <c r="Z71" s="7" t="s">
        <v>98</v>
      </c>
      <c r="AA71" s="10">
        <v>10667.7</v>
      </c>
      <c r="AB71" s="10"/>
      <c r="AC71" s="10">
        <v>3590</v>
      </c>
      <c r="AD71" s="10"/>
      <c r="AE71" s="10">
        <v>7077.7</v>
      </c>
      <c r="AF71" s="10">
        <v>3244.5</v>
      </c>
      <c r="AG71" s="10"/>
      <c r="AH71" s="10">
        <v>-238.9</v>
      </c>
      <c r="AI71" s="10"/>
      <c r="AJ71" s="10">
        <v>3483.4</v>
      </c>
      <c r="AK71" s="10">
        <f>AK72</f>
        <v>2970.1</v>
      </c>
      <c r="AL71" s="10">
        <f t="shared" ref="AL71:AM71" si="28">AL72+AL74+AL76+AL78</f>
        <v>0</v>
      </c>
      <c r="AM71" s="10">
        <f t="shared" si="28"/>
        <v>3351.1</v>
      </c>
    </row>
    <row r="72" spans="1:39" ht="46.5" customHeight="1" x14ac:dyDescent="0.25">
      <c r="A72" s="7" t="s">
        <v>100</v>
      </c>
      <c r="B72" s="8" t="s">
        <v>18</v>
      </c>
      <c r="C72" s="8" t="s">
        <v>20</v>
      </c>
      <c r="D72" s="8" t="s">
        <v>97</v>
      </c>
      <c r="E72" s="8" t="s">
        <v>101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9"/>
      <c r="W72" s="9"/>
      <c r="X72" s="9"/>
      <c r="Y72" s="9"/>
      <c r="Z72" s="7" t="s">
        <v>100</v>
      </c>
      <c r="AA72" s="10">
        <v>1535.8</v>
      </c>
      <c r="AB72" s="10"/>
      <c r="AC72" s="10"/>
      <c r="AD72" s="10"/>
      <c r="AE72" s="10">
        <v>1535.8</v>
      </c>
      <c r="AF72" s="10">
        <v>3732</v>
      </c>
      <c r="AG72" s="10"/>
      <c r="AH72" s="10"/>
      <c r="AI72" s="10"/>
      <c r="AJ72" s="10">
        <v>3732</v>
      </c>
      <c r="AK72" s="10">
        <f>AK73</f>
        <v>2970.1</v>
      </c>
      <c r="AL72" s="10">
        <f t="shared" ref="AL72:AM72" si="29">AL73</f>
        <v>0</v>
      </c>
      <c r="AM72" s="10">
        <f t="shared" si="29"/>
        <v>0</v>
      </c>
    </row>
    <row r="73" spans="1:39" ht="59.25" customHeight="1" x14ac:dyDescent="0.25">
      <c r="A73" s="11" t="s">
        <v>102</v>
      </c>
      <c r="B73" s="12" t="s">
        <v>18</v>
      </c>
      <c r="C73" s="12" t="s">
        <v>20</v>
      </c>
      <c r="D73" s="12" t="s">
        <v>97</v>
      </c>
      <c r="E73" s="12" t="s">
        <v>101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 t="s">
        <v>29</v>
      </c>
      <c r="U73" s="12"/>
      <c r="V73" s="13"/>
      <c r="W73" s="13"/>
      <c r="X73" s="13"/>
      <c r="Y73" s="13"/>
      <c r="Z73" s="11" t="s">
        <v>102</v>
      </c>
      <c r="AA73" s="14">
        <v>1535.8</v>
      </c>
      <c r="AB73" s="14"/>
      <c r="AC73" s="14"/>
      <c r="AD73" s="14"/>
      <c r="AE73" s="14">
        <v>1535.8</v>
      </c>
      <c r="AF73" s="14">
        <v>3732</v>
      </c>
      <c r="AG73" s="14"/>
      <c r="AH73" s="14"/>
      <c r="AI73" s="14"/>
      <c r="AJ73" s="14">
        <v>3732</v>
      </c>
      <c r="AK73" s="34">
        <v>2970.1</v>
      </c>
      <c r="AL73" s="14"/>
      <c r="AM73" s="14"/>
    </row>
    <row r="74" spans="1:39" ht="107.25" customHeight="1" x14ac:dyDescent="0.25">
      <c r="A74" s="16" t="s">
        <v>103</v>
      </c>
      <c r="B74" s="8" t="s">
        <v>18</v>
      </c>
      <c r="C74" s="8" t="s">
        <v>20</v>
      </c>
      <c r="D74" s="8" t="s">
        <v>97</v>
      </c>
      <c r="E74" s="8" t="s">
        <v>104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9"/>
      <c r="W74" s="9"/>
      <c r="X74" s="9"/>
      <c r="Y74" s="9"/>
      <c r="Z74" s="16" t="s">
        <v>103</v>
      </c>
      <c r="AA74" s="10">
        <v>3275.3</v>
      </c>
      <c r="AB74" s="10"/>
      <c r="AC74" s="10">
        <v>1054.9000000000001</v>
      </c>
      <c r="AD74" s="10"/>
      <c r="AE74" s="10">
        <v>2220.4</v>
      </c>
      <c r="AF74" s="10">
        <v>-741.6</v>
      </c>
      <c r="AG74" s="10"/>
      <c r="AH74" s="10">
        <v>-238.9</v>
      </c>
      <c r="AI74" s="10"/>
      <c r="AJ74" s="10">
        <v>-502.8</v>
      </c>
      <c r="AK74" s="10">
        <f>AK75</f>
        <v>5386.6</v>
      </c>
      <c r="AL74" s="10">
        <f t="shared" ref="AL74:AM74" si="30">AL75</f>
        <v>0</v>
      </c>
      <c r="AM74" s="10">
        <f t="shared" si="30"/>
        <v>816</v>
      </c>
    </row>
    <row r="75" spans="1:39" ht="129.75" customHeight="1" x14ac:dyDescent="0.25">
      <c r="A75" s="15" t="s">
        <v>105</v>
      </c>
      <c r="B75" s="12" t="s">
        <v>18</v>
      </c>
      <c r="C75" s="12" t="s">
        <v>20</v>
      </c>
      <c r="D75" s="12" t="s">
        <v>97</v>
      </c>
      <c r="E75" s="12" t="s">
        <v>104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 t="s">
        <v>29</v>
      </c>
      <c r="U75" s="12"/>
      <c r="V75" s="13"/>
      <c r="W75" s="13"/>
      <c r="X75" s="13"/>
      <c r="Y75" s="13"/>
      <c r="Z75" s="15" t="s">
        <v>105</v>
      </c>
      <c r="AA75" s="14">
        <v>3275.3</v>
      </c>
      <c r="AB75" s="14"/>
      <c r="AC75" s="14">
        <v>1054.9000000000001</v>
      </c>
      <c r="AD75" s="14"/>
      <c r="AE75" s="14">
        <v>2220.4</v>
      </c>
      <c r="AF75" s="14">
        <v>-741.6</v>
      </c>
      <c r="AG75" s="14"/>
      <c r="AH75" s="14">
        <v>-238.9</v>
      </c>
      <c r="AI75" s="14"/>
      <c r="AJ75" s="14">
        <v>-502.8</v>
      </c>
      <c r="AK75" s="10">
        <v>5386.6</v>
      </c>
      <c r="AL75" s="14"/>
      <c r="AM75" s="14">
        <v>816</v>
      </c>
    </row>
    <row r="76" spans="1:39" ht="111" customHeight="1" x14ac:dyDescent="0.25">
      <c r="A76" s="16" t="s">
        <v>106</v>
      </c>
      <c r="B76" s="8" t="s">
        <v>18</v>
      </c>
      <c r="C76" s="8" t="s">
        <v>20</v>
      </c>
      <c r="D76" s="8" t="s">
        <v>97</v>
      </c>
      <c r="E76" s="8" t="s">
        <v>107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9"/>
      <c r="W76" s="9"/>
      <c r="X76" s="9"/>
      <c r="Y76" s="9"/>
      <c r="Z76" s="16" t="s">
        <v>106</v>
      </c>
      <c r="AA76" s="10">
        <v>2586.5</v>
      </c>
      <c r="AB76" s="10"/>
      <c r="AC76" s="10">
        <v>1535.1</v>
      </c>
      <c r="AD76" s="10"/>
      <c r="AE76" s="10">
        <v>1051.4000000000001</v>
      </c>
      <c r="AF76" s="10"/>
      <c r="AG76" s="10"/>
      <c r="AH76" s="10"/>
      <c r="AI76" s="10"/>
      <c r="AJ76" s="10"/>
      <c r="AK76" s="10">
        <f>AK77</f>
        <v>3876.2</v>
      </c>
      <c r="AL76" s="10">
        <f t="shared" ref="AL76:AM76" si="31">AL77</f>
        <v>0</v>
      </c>
      <c r="AM76" s="10">
        <f t="shared" si="31"/>
        <v>1535.1</v>
      </c>
    </row>
    <row r="77" spans="1:39" ht="149.25" customHeight="1" x14ac:dyDescent="0.25">
      <c r="A77" s="15" t="s">
        <v>108</v>
      </c>
      <c r="B77" s="12" t="s">
        <v>18</v>
      </c>
      <c r="C77" s="12" t="s">
        <v>20</v>
      </c>
      <c r="D77" s="12" t="s">
        <v>97</v>
      </c>
      <c r="E77" s="12" t="s">
        <v>107</v>
      </c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 t="s">
        <v>29</v>
      </c>
      <c r="U77" s="12"/>
      <c r="V77" s="13"/>
      <c r="W77" s="13"/>
      <c r="X77" s="13"/>
      <c r="Y77" s="13"/>
      <c r="Z77" s="15" t="s">
        <v>108</v>
      </c>
      <c r="AA77" s="14">
        <v>2586.5</v>
      </c>
      <c r="AB77" s="14"/>
      <c r="AC77" s="14">
        <v>1535.1</v>
      </c>
      <c r="AD77" s="14"/>
      <c r="AE77" s="14">
        <v>1051.4000000000001</v>
      </c>
      <c r="AF77" s="14"/>
      <c r="AG77" s="14"/>
      <c r="AH77" s="14"/>
      <c r="AI77" s="14"/>
      <c r="AJ77" s="14"/>
      <c r="AK77" s="34">
        <v>3876.2</v>
      </c>
      <c r="AL77" s="14"/>
      <c r="AM77" s="14">
        <v>1535.1</v>
      </c>
    </row>
    <row r="78" spans="1:39" ht="58.5" customHeight="1" x14ac:dyDescent="0.25">
      <c r="A78" s="7" t="s">
        <v>109</v>
      </c>
      <c r="B78" s="8" t="s">
        <v>18</v>
      </c>
      <c r="C78" s="8" t="s">
        <v>20</v>
      </c>
      <c r="D78" s="8" t="s">
        <v>97</v>
      </c>
      <c r="E78" s="8" t="s">
        <v>110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9"/>
      <c r="W78" s="9"/>
      <c r="X78" s="9"/>
      <c r="Y78" s="9"/>
      <c r="Z78" s="7" t="s">
        <v>109</v>
      </c>
      <c r="AA78" s="10">
        <v>3270.1</v>
      </c>
      <c r="AB78" s="10"/>
      <c r="AC78" s="10">
        <v>1000</v>
      </c>
      <c r="AD78" s="10"/>
      <c r="AE78" s="10">
        <v>2270.1</v>
      </c>
      <c r="AF78" s="10">
        <v>-2217.5</v>
      </c>
      <c r="AG78" s="10"/>
      <c r="AH78" s="10"/>
      <c r="AI78" s="10"/>
      <c r="AJ78" s="10">
        <v>-2217.5</v>
      </c>
      <c r="AK78" s="10">
        <f>AK79</f>
        <v>1285.3</v>
      </c>
      <c r="AL78" s="10">
        <f t="shared" ref="AL78:AM78" si="32">AL79</f>
        <v>0</v>
      </c>
      <c r="AM78" s="10">
        <f t="shared" si="32"/>
        <v>1000</v>
      </c>
    </row>
    <row r="79" spans="1:39" ht="72.75" customHeight="1" x14ac:dyDescent="0.25">
      <c r="A79" s="11" t="s">
        <v>111</v>
      </c>
      <c r="B79" s="12" t="s">
        <v>18</v>
      </c>
      <c r="C79" s="12" t="s">
        <v>20</v>
      </c>
      <c r="D79" s="12" t="s">
        <v>97</v>
      </c>
      <c r="E79" s="12" t="s">
        <v>110</v>
      </c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 t="s">
        <v>29</v>
      </c>
      <c r="U79" s="12"/>
      <c r="V79" s="13"/>
      <c r="W79" s="13"/>
      <c r="X79" s="13"/>
      <c r="Y79" s="13"/>
      <c r="Z79" s="11" t="s">
        <v>111</v>
      </c>
      <c r="AA79" s="14">
        <v>3270.1</v>
      </c>
      <c r="AB79" s="14"/>
      <c r="AC79" s="14">
        <v>1000</v>
      </c>
      <c r="AD79" s="14"/>
      <c r="AE79" s="14">
        <v>2270.1</v>
      </c>
      <c r="AF79" s="14">
        <v>-2217.5</v>
      </c>
      <c r="AG79" s="14"/>
      <c r="AH79" s="14"/>
      <c r="AI79" s="14"/>
      <c r="AJ79" s="14">
        <v>-2217.5</v>
      </c>
      <c r="AK79" s="34">
        <v>1285.3</v>
      </c>
      <c r="AL79" s="14"/>
      <c r="AM79" s="14">
        <v>1000</v>
      </c>
    </row>
    <row r="80" spans="1:39" ht="88.5" customHeight="1" x14ac:dyDescent="0.25">
      <c r="A80" s="7" t="s">
        <v>77</v>
      </c>
      <c r="B80" s="8" t="s">
        <v>18</v>
      </c>
      <c r="C80" s="8" t="s">
        <v>20</v>
      </c>
      <c r="D80" s="8" t="s">
        <v>112</v>
      </c>
      <c r="E80" s="8" t="s">
        <v>78</v>
      </c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9"/>
      <c r="W80" s="9"/>
      <c r="X80" s="9"/>
      <c r="Y80" s="9"/>
      <c r="Z80" s="7" t="s">
        <v>77</v>
      </c>
      <c r="AA80" s="10">
        <v>750</v>
      </c>
      <c r="AB80" s="10"/>
      <c r="AC80" s="10"/>
      <c r="AD80" s="10"/>
      <c r="AE80" s="10">
        <v>750</v>
      </c>
      <c r="AF80" s="10"/>
      <c r="AG80" s="10"/>
      <c r="AH80" s="10"/>
      <c r="AI80" s="10"/>
      <c r="AJ80" s="10"/>
      <c r="AK80" s="10">
        <f>AK81</f>
        <v>600</v>
      </c>
      <c r="AL80" s="10">
        <f t="shared" ref="AL80:AM80" si="33">AL81</f>
        <v>0</v>
      </c>
      <c r="AM80" s="10">
        <f t="shared" si="33"/>
        <v>0</v>
      </c>
    </row>
    <row r="81" spans="1:39" ht="51.4" customHeight="1" x14ac:dyDescent="0.25">
      <c r="A81" s="7" t="s">
        <v>79</v>
      </c>
      <c r="B81" s="8" t="s">
        <v>18</v>
      </c>
      <c r="C81" s="8" t="s">
        <v>20</v>
      </c>
      <c r="D81" s="8" t="s">
        <v>112</v>
      </c>
      <c r="E81" s="8" t="s">
        <v>80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9"/>
      <c r="W81" s="9"/>
      <c r="X81" s="9"/>
      <c r="Y81" s="9"/>
      <c r="Z81" s="7" t="s">
        <v>79</v>
      </c>
      <c r="AA81" s="10">
        <v>750</v>
      </c>
      <c r="AB81" s="10"/>
      <c r="AC81" s="10"/>
      <c r="AD81" s="10"/>
      <c r="AE81" s="10">
        <v>750</v>
      </c>
      <c r="AF81" s="10"/>
      <c r="AG81" s="10"/>
      <c r="AH81" s="10"/>
      <c r="AI81" s="10"/>
      <c r="AJ81" s="10"/>
      <c r="AK81" s="10">
        <f>AK82</f>
        <v>600</v>
      </c>
      <c r="AL81" s="10">
        <f t="shared" ref="AL81:AM81" si="34">AL82</f>
        <v>0</v>
      </c>
      <c r="AM81" s="10">
        <f t="shared" si="34"/>
        <v>0</v>
      </c>
    </row>
    <row r="82" spans="1:39" ht="51.4" customHeight="1" x14ac:dyDescent="0.25">
      <c r="A82" s="7" t="s">
        <v>81</v>
      </c>
      <c r="B82" s="8" t="s">
        <v>18</v>
      </c>
      <c r="C82" s="8" t="s">
        <v>20</v>
      </c>
      <c r="D82" s="8" t="s">
        <v>112</v>
      </c>
      <c r="E82" s="8" t="s">
        <v>82</v>
      </c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9"/>
      <c r="W82" s="9"/>
      <c r="X82" s="9"/>
      <c r="Y82" s="9"/>
      <c r="Z82" s="7" t="s">
        <v>81</v>
      </c>
      <c r="AA82" s="10">
        <v>750</v>
      </c>
      <c r="AB82" s="10"/>
      <c r="AC82" s="10"/>
      <c r="AD82" s="10"/>
      <c r="AE82" s="10">
        <v>750</v>
      </c>
      <c r="AF82" s="10"/>
      <c r="AG82" s="10"/>
      <c r="AH82" s="10"/>
      <c r="AI82" s="10"/>
      <c r="AJ82" s="10"/>
      <c r="AK82" s="10">
        <f>AK83+AK85+AK87</f>
        <v>600</v>
      </c>
      <c r="AL82" s="10">
        <f t="shared" ref="AL82:AM82" si="35">AL83+AL85+AL87</f>
        <v>0</v>
      </c>
      <c r="AM82" s="10">
        <f t="shared" si="35"/>
        <v>0</v>
      </c>
    </row>
    <row r="83" spans="1:39" ht="54" customHeight="1" x14ac:dyDescent="0.25">
      <c r="A83" s="7" t="s">
        <v>113</v>
      </c>
      <c r="B83" s="8" t="s">
        <v>18</v>
      </c>
      <c r="C83" s="8" t="s">
        <v>20</v>
      </c>
      <c r="D83" s="8" t="s">
        <v>112</v>
      </c>
      <c r="E83" s="8" t="s">
        <v>114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9"/>
      <c r="W83" s="9"/>
      <c r="X83" s="9"/>
      <c r="Y83" s="9"/>
      <c r="Z83" s="7" t="s">
        <v>113</v>
      </c>
      <c r="AA83" s="10">
        <v>60</v>
      </c>
      <c r="AB83" s="10"/>
      <c r="AC83" s="10"/>
      <c r="AD83" s="10"/>
      <c r="AE83" s="10">
        <v>60</v>
      </c>
      <c r="AF83" s="10"/>
      <c r="AG83" s="10"/>
      <c r="AH83" s="10"/>
      <c r="AI83" s="10"/>
      <c r="AJ83" s="10"/>
      <c r="AK83" s="10">
        <f>AK84</f>
        <v>60</v>
      </c>
      <c r="AL83" s="10"/>
      <c r="AM83" s="10"/>
    </row>
    <row r="84" spans="1:39" ht="93.75" customHeight="1" x14ac:dyDescent="0.25">
      <c r="A84" s="11" t="s">
        <v>115</v>
      </c>
      <c r="B84" s="12" t="s">
        <v>18</v>
      </c>
      <c r="C84" s="12" t="s">
        <v>20</v>
      </c>
      <c r="D84" s="12" t="s">
        <v>112</v>
      </c>
      <c r="E84" s="12" t="s">
        <v>114</v>
      </c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 t="s">
        <v>29</v>
      </c>
      <c r="U84" s="12"/>
      <c r="V84" s="13"/>
      <c r="W84" s="13"/>
      <c r="X84" s="13"/>
      <c r="Y84" s="13"/>
      <c r="Z84" s="11" t="s">
        <v>115</v>
      </c>
      <c r="AA84" s="14">
        <v>60</v>
      </c>
      <c r="AB84" s="14"/>
      <c r="AC84" s="14"/>
      <c r="AD84" s="14"/>
      <c r="AE84" s="14">
        <v>60</v>
      </c>
      <c r="AF84" s="14"/>
      <c r="AG84" s="14"/>
      <c r="AH84" s="14"/>
      <c r="AI84" s="14"/>
      <c r="AJ84" s="14"/>
      <c r="AK84" s="34">
        <v>60</v>
      </c>
      <c r="AL84" s="14"/>
      <c r="AM84" s="14"/>
    </row>
    <row r="85" spans="1:39" ht="65.25" customHeight="1" x14ac:dyDescent="0.25">
      <c r="A85" s="7" t="s">
        <v>116</v>
      </c>
      <c r="B85" s="8" t="s">
        <v>18</v>
      </c>
      <c r="C85" s="8" t="s">
        <v>20</v>
      </c>
      <c r="D85" s="8" t="s">
        <v>112</v>
      </c>
      <c r="E85" s="8" t="s">
        <v>117</v>
      </c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9"/>
      <c r="W85" s="9"/>
      <c r="X85" s="9"/>
      <c r="Y85" s="9"/>
      <c r="Z85" s="7" t="s">
        <v>116</v>
      </c>
      <c r="AA85" s="10">
        <v>650</v>
      </c>
      <c r="AB85" s="10"/>
      <c r="AC85" s="10"/>
      <c r="AD85" s="10"/>
      <c r="AE85" s="10">
        <v>650</v>
      </c>
      <c r="AF85" s="10"/>
      <c r="AG85" s="10"/>
      <c r="AH85" s="10"/>
      <c r="AI85" s="10"/>
      <c r="AJ85" s="10"/>
      <c r="AK85" s="10">
        <f>AK86</f>
        <v>500</v>
      </c>
      <c r="AL85" s="10">
        <f t="shared" ref="AL85:AM85" si="36">AL86</f>
        <v>0</v>
      </c>
      <c r="AM85" s="10">
        <f t="shared" si="36"/>
        <v>0</v>
      </c>
    </row>
    <row r="86" spans="1:39" ht="51.4" customHeight="1" x14ac:dyDescent="0.25">
      <c r="A86" s="11" t="s">
        <v>118</v>
      </c>
      <c r="B86" s="12" t="s">
        <v>18</v>
      </c>
      <c r="C86" s="12" t="s">
        <v>20</v>
      </c>
      <c r="D86" s="12" t="s">
        <v>112</v>
      </c>
      <c r="E86" s="12" t="s">
        <v>117</v>
      </c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 t="s">
        <v>29</v>
      </c>
      <c r="U86" s="12"/>
      <c r="V86" s="13"/>
      <c r="W86" s="13"/>
      <c r="X86" s="13"/>
      <c r="Y86" s="13"/>
      <c r="Z86" s="11" t="s">
        <v>118</v>
      </c>
      <c r="AA86" s="14">
        <v>650</v>
      </c>
      <c r="AB86" s="14"/>
      <c r="AC86" s="14"/>
      <c r="AD86" s="14"/>
      <c r="AE86" s="14">
        <v>650</v>
      </c>
      <c r="AF86" s="14"/>
      <c r="AG86" s="14"/>
      <c r="AH86" s="14"/>
      <c r="AI86" s="14"/>
      <c r="AJ86" s="14"/>
      <c r="AK86" s="34">
        <v>500</v>
      </c>
      <c r="AL86" s="14"/>
      <c r="AM86" s="14"/>
    </row>
    <row r="87" spans="1:39" ht="51" customHeight="1" x14ac:dyDescent="0.25">
      <c r="A87" s="7" t="s">
        <v>119</v>
      </c>
      <c r="B87" s="8" t="s">
        <v>18</v>
      </c>
      <c r="C87" s="8" t="s">
        <v>20</v>
      </c>
      <c r="D87" s="8" t="s">
        <v>112</v>
      </c>
      <c r="E87" s="8" t="s">
        <v>120</v>
      </c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9"/>
      <c r="W87" s="9"/>
      <c r="X87" s="9"/>
      <c r="Y87" s="9"/>
      <c r="Z87" s="7" t="s">
        <v>119</v>
      </c>
      <c r="AA87" s="10">
        <v>40</v>
      </c>
      <c r="AB87" s="10"/>
      <c r="AC87" s="10"/>
      <c r="AD87" s="10"/>
      <c r="AE87" s="10">
        <v>40</v>
      </c>
      <c r="AF87" s="10"/>
      <c r="AG87" s="10"/>
      <c r="AH87" s="10"/>
      <c r="AI87" s="10"/>
      <c r="AJ87" s="10"/>
      <c r="AK87" s="10">
        <f>AK88</f>
        <v>40</v>
      </c>
      <c r="AL87" s="10"/>
      <c r="AM87" s="10"/>
    </row>
    <row r="88" spans="1:39" ht="69" customHeight="1" x14ac:dyDescent="0.25">
      <c r="A88" s="11" t="s">
        <v>121</v>
      </c>
      <c r="B88" s="12" t="s">
        <v>18</v>
      </c>
      <c r="C88" s="12" t="s">
        <v>20</v>
      </c>
      <c r="D88" s="12" t="s">
        <v>112</v>
      </c>
      <c r="E88" s="12" t="s">
        <v>120</v>
      </c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 t="s">
        <v>29</v>
      </c>
      <c r="U88" s="12"/>
      <c r="V88" s="13"/>
      <c r="W88" s="13"/>
      <c r="X88" s="13"/>
      <c r="Y88" s="13"/>
      <c r="Z88" s="11" t="s">
        <v>121</v>
      </c>
      <c r="AA88" s="14">
        <v>40</v>
      </c>
      <c r="AB88" s="14"/>
      <c r="AC88" s="14"/>
      <c r="AD88" s="14"/>
      <c r="AE88" s="14">
        <v>40</v>
      </c>
      <c r="AF88" s="14"/>
      <c r="AG88" s="14"/>
      <c r="AH88" s="14"/>
      <c r="AI88" s="14"/>
      <c r="AJ88" s="14"/>
      <c r="AK88" s="34">
        <v>40</v>
      </c>
      <c r="AL88" s="14"/>
      <c r="AM88" s="14"/>
    </row>
    <row r="89" spans="1:39" ht="34.15" customHeight="1" x14ac:dyDescent="0.25">
      <c r="A89" s="7" t="s">
        <v>55</v>
      </c>
      <c r="B89" s="8" t="s">
        <v>18</v>
      </c>
      <c r="C89" s="8" t="s">
        <v>122</v>
      </c>
      <c r="D89" s="8" t="s">
        <v>19</v>
      </c>
      <c r="E89" s="8" t="s">
        <v>56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9"/>
      <c r="W89" s="9"/>
      <c r="X89" s="9"/>
      <c r="Y89" s="9"/>
      <c r="Z89" s="7" t="s">
        <v>55</v>
      </c>
      <c r="AA89" s="10">
        <v>423.1</v>
      </c>
      <c r="AB89" s="10"/>
      <c r="AC89" s="10"/>
      <c r="AD89" s="10"/>
      <c r="AE89" s="10">
        <v>423.1</v>
      </c>
      <c r="AF89" s="10"/>
      <c r="AG89" s="10"/>
      <c r="AH89" s="10"/>
      <c r="AI89" s="10"/>
      <c r="AJ89" s="10"/>
      <c r="AK89" s="10">
        <f>AK90</f>
        <v>398.4</v>
      </c>
      <c r="AL89" s="10">
        <f t="shared" ref="AL89:AM90" si="37">AL90</f>
        <v>0</v>
      </c>
      <c r="AM89" s="10">
        <f t="shared" si="37"/>
        <v>0</v>
      </c>
    </row>
    <row r="90" spans="1:39" ht="34.15" customHeight="1" x14ac:dyDescent="0.25">
      <c r="A90" s="7" t="s">
        <v>57</v>
      </c>
      <c r="B90" s="8" t="s">
        <v>18</v>
      </c>
      <c r="C90" s="8" t="s">
        <v>122</v>
      </c>
      <c r="D90" s="8" t="s">
        <v>19</v>
      </c>
      <c r="E90" s="8" t="s">
        <v>58</v>
      </c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9"/>
      <c r="W90" s="9"/>
      <c r="X90" s="9"/>
      <c r="Y90" s="9"/>
      <c r="Z90" s="7" t="s">
        <v>57</v>
      </c>
      <c r="AA90" s="10">
        <v>423.1</v>
      </c>
      <c r="AB90" s="10"/>
      <c r="AC90" s="10"/>
      <c r="AD90" s="10"/>
      <c r="AE90" s="10">
        <v>423.1</v>
      </c>
      <c r="AF90" s="10"/>
      <c r="AG90" s="10"/>
      <c r="AH90" s="10"/>
      <c r="AI90" s="10"/>
      <c r="AJ90" s="10"/>
      <c r="AK90" s="10">
        <f>AK91</f>
        <v>398.4</v>
      </c>
      <c r="AL90" s="10">
        <f t="shared" si="37"/>
        <v>0</v>
      </c>
      <c r="AM90" s="10">
        <f t="shared" si="37"/>
        <v>0</v>
      </c>
    </row>
    <row r="91" spans="1:39" ht="51.4" customHeight="1" x14ac:dyDescent="0.25">
      <c r="A91" s="7" t="s">
        <v>59</v>
      </c>
      <c r="B91" s="8" t="s">
        <v>18</v>
      </c>
      <c r="C91" s="8" t="s">
        <v>122</v>
      </c>
      <c r="D91" s="8" t="s">
        <v>19</v>
      </c>
      <c r="E91" s="8" t="s">
        <v>60</v>
      </c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9"/>
      <c r="W91" s="9"/>
      <c r="X91" s="9"/>
      <c r="Y91" s="9"/>
      <c r="Z91" s="7" t="s">
        <v>59</v>
      </c>
      <c r="AA91" s="10">
        <v>423.1</v>
      </c>
      <c r="AB91" s="10"/>
      <c r="AC91" s="10"/>
      <c r="AD91" s="10"/>
      <c r="AE91" s="10">
        <v>423.1</v>
      </c>
      <c r="AF91" s="10"/>
      <c r="AG91" s="10"/>
      <c r="AH91" s="10"/>
      <c r="AI91" s="10"/>
      <c r="AJ91" s="10"/>
      <c r="AK91" s="10">
        <f>AK92+AK94</f>
        <v>398.4</v>
      </c>
      <c r="AL91" s="10">
        <f t="shared" ref="AL91:AM91" si="38">AL92+AL94</f>
        <v>0</v>
      </c>
      <c r="AM91" s="10">
        <f t="shared" si="38"/>
        <v>0</v>
      </c>
    </row>
    <row r="92" spans="1:39" ht="68.45" customHeight="1" x14ac:dyDescent="0.25">
      <c r="A92" s="7" t="s">
        <v>123</v>
      </c>
      <c r="B92" s="8" t="s">
        <v>18</v>
      </c>
      <c r="C92" s="8" t="s">
        <v>122</v>
      </c>
      <c r="D92" s="8" t="s">
        <v>19</v>
      </c>
      <c r="E92" s="8" t="s">
        <v>124</v>
      </c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9"/>
      <c r="W92" s="9"/>
      <c r="X92" s="9"/>
      <c r="Y92" s="9"/>
      <c r="Z92" s="7" t="s">
        <v>123</v>
      </c>
      <c r="AA92" s="10">
        <v>355.5</v>
      </c>
      <c r="AB92" s="10"/>
      <c r="AC92" s="10"/>
      <c r="AD92" s="10"/>
      <c r="AE92" s="10">
        <v>355.5</v>
      </c>
      <c r="AF92" s="10"/>
      <c r="AG92" s="10"/>
      <c r="AH92" s="10"/>
      <c r="AI92" s="10"/>
      <c r="AJ92" s="10"/>
      <c r="AK92" s="10">
        <f>AK93</f>
        <v>332.7</v>
      </c>
      <c r="AL92" s="10">
        <f t="shared" ref="AL92:AM92" si="39">AL93</f>
        <v>0</v>
      </c>
      <c r="AM92" s="10">
        <f t="shared" si="39"/>
        <v>0</v>
      </c>
    </row>
    <row r="93" spans="1:39" ht="68.45" customHeight="1" x14ac:dyDescent="0.25">
      <c r="A93" s="11" t="s">
        <v>125</v>
      </c>
      <c r="B93" s="12" t="s">
        <v>18</v>
      </c>
      <c r="C93" s="12" t="s">
        <v>122</v>
      </c>
      <c r="D93" s="12" t="s">
        <v>19</v>
      </c>
      <c r="E93" s="12" t="s">
        <v>124</v>
      </c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 t="s">
        <v>64</v>
      </c>
      <c r="U93" s="12"/>
      <c r="V93" s="13"/>
      <c r="W93" s="13"/>
      <c r="X93" s="13"/>
      <c r="Y93" s="13"/>
      <c r="Z93" s="11" t="s">
        <v>125</v>
      </c>
      <c r="AA93" s="14">
        <v>355.5</v>
      </c>
      <c r="AB93" s="14"/>
      <c r="AC93" s="14"/>
      <c r="AD93" s="14"/>
      <c r="AE93" s="14">
        <v>355.5</v>
      </c>
      <c r="AF93" s="14"/>
      <c r="AG93" s="14"/>
      <c r="AH93" s="14"/>
      <c r="AI93" s="14"/>
      <c r="AJ93" s="14"/>
      <c r="AK93" s="14">
        <v>332.7</v>
      </c>
      <c r="AL93" s="14"/>
      <c r="AM93" s="14"/>
    </row>
    <row r="94" spans="1:39" ht="56.25" customHeight="1" x14ac:dyDescent="0.25">
      <c r="A94" s="7" t="s">
        <v>126</v>
      </c>
      <c r="B94" s="8" t="s">
        <v>18</v>
      </c>
      <c r="C94" s="8" t="s">
        <v>122</v>
      </c>
      <c r="D94" s="8" t="s">
        <v>19</v>
      </c>
      <c r="E94" s="8" t="s">
        <v>127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9"/>
      <c r="W94" s="9"/>
      <c r="X94" s="9"/>
      <c r="Y94" s="9"/>
      <c r="Z94" s="7" t="s">
        <v>126</v>
      </c>
      <c r="AA94" s="10">
        <v>67.599999999999994</v>
      </c>
      <c r="AB94" s="10"/>
      <c r="AC94" s="10"/>
      <c r="AD94" s="10"/>
      <c r="AE94" s="10">
        <v>67.599999999999994</v>
      </c>
      <c r="AF94" s="10"/>
      <c r="AG94" s="10"/>
      <c r="AH94" s="10"/>
      <c r="AI94" s="10"/>
      <c r="AJ94" s="10"/>
      <c r="AK94" s="10">
        <f>AK95</f>
        <v>65.7</v>
      </c>
      <c r="AL94" s="10">
        <f t="shared" ref="AL94:AM94" si="40">AL95</f>
        <v>0</v>
      </c>
      <c r="AM94" s="10">
        <f t="shared" si="40"/>
        <v>0</v>
      </c>
    </row>
    <row r="95" spans="1:39" ht="60.75" customHeight="1" x14ac:dyDescent="0.25">
      <c r="A95" s="11" t="s">
        <v>128</v>
      </c>
      <c r="B95" s="12" t="s">
        <v>18</v>
      </c>
      <c r="C95" s="12" t="s">
        <v>122</v>
      </c>
      <c r="D95" s="12" t="s">
        <v>19</v>
      </c>
      <c r="E95" s="12" t="s">
        <v>127</v>
      </c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 t="s">
        <v>64</v>
      </c>
      <c r="U95" s="12"/>
      <c r="V95" s="13"/>
      <c r="W95" s="13"/>
      <c r="X95" s="13"/>
      <c r="Y95" s="13"/>
      <c r="Z95" s="11" t="s">
        <v>128</v>
      </c>
      <c r="AA95" s="14">
        <v>67.599999999999994</v>
      </c>
      <c r="AB95" s="14"/>
      <c r="AC95" s="14"/>
      <c r="AD95" s="14"/>
      <c r="AE95" s="14">
        <v>67.599999999999994</v>
      </c>
      <c r="AF95" s="14"/>
      <c r="AG95" s="14"/>
      <c r="AH95" s="14"/>
      <c r="AI95" s="14"/>
      <c r="AJ95" s="14"/>
      <c r="AK95" s="34">
        <v>65.7</v>
      </c>
      <c r="AL95" s="14"/>
      <c r="AM95" s="14"/>
    </row>
    <row r="96" spans="1:39" ht="48" customHeight="1" x14ac:dyDescent="0.25">
      <c r="A96" s="7" t="s">
        <v>75</v>
      </c>
      <c r="B96" s="8" t="s">
        <v>18</v>
      </c>
      <c r="C96" s="8" t="s">
        <v>122</v>
      </c>
      <c r="D96" s="8" t="s">
        <v>19</v>
      </c>
      <c r="E96" s="8" t="s">
        <v>76</v>
      </c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9"/>
      <c r="W96" s="9"/>
      <c r="X96" s="9"/>
      <c r="Y96" s="9"/>
      <c r="Z96" s="7" t="s">
        <v>75</v>
      </c>
      <c r="AA96" s="10">
        <v>3900</v>
      </c>
      <c r="AB96" s="10"/>
      <c r="AC96" s="10"/>
      <c r="AD96" s="10"/>
      <c r="AE96" s="10">
        <v>3900</v>
      </c>
      <c r="AF96" s="10">
        <v>-130.5</v>
      </c>
      <c r="AG96" s="10"/>
      <c r="AH96" s="10"/>
      <c r="AI96" s="10"/>
      <c r="AJ96" s="10">
        <v>-130.5</v>
      </c>
      <c r="AK96" s="10">
        <f>AK97</f>
        <v>2801.6</v>
      </c>
      <c r="AL96" s="10">
        <f t="shared" ref="AL96:AM96" si="41">AL97</f>
        <v>0</v>
      </c>
      <c r="AM96" s="10">
        <f t="shared" si="41"/>
        <v>0</v>
      </c>
    </row>
    <row r="97" spans="1:39" ht="83.25" customHeight="1" x14ac:dyDescent="0.25">
      <c r="A97" s="7" t="s">
        <v>77</v>
      </c>
      <c r="B97" s="8" t="s">
        <v>18</v>
      </c>
      <c r="C97" s="8" t="s">
        <v>122</v>
      </c>
      <c r="D97" s="8" t="s">
        <v>19</v>
      </c>
      <c r="E97" s="8" t="s">
        <v>78</v>
      </c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9"/>
      <c r="W97" s="9"/>
      <c r="X97" s="9"/>
      <c r="Y97" s="9"/>
      <c r="Z97" s="7" t="s">
        <v>77</v>
      </c>
      <c r="AA97" s="10">
        <v>3900</v>
      </c>
      <c r="AB97" s="10"/>
      <c r="AC97" s="10"/>
      <c r="AD97" s="10"/>
      <c r="AE97" s="10">
        <v>3900</v>
      </c>
      <c r="AF97" s="10">
        <v>-130.5</v>
      </c>
      <c r="AG97" s="10"/>
      <c r="AH97" s="10"/>
      <c r="AI97" s="10"/>
      <c r="AJ97" s="10">
        <v>-130.5</v>
      </c>
      <c r="AK97" s="10">
        <f>AK98</f>
        <v>2801.6</v>
      </c>
      <c r="AL97" s="10">
        <f t="shared" ref="AL97:AM99" si="42">AL98</f>
        <v>0</v>
      </c>
      <c r="AM97" s="10">
        <f t="shared" si="42"/>
        <v>0</v>
      </c>
    </row>
    <row r="98" spans="1:39" ht="48" customHeight="1" x14ac:dyDescent="0.25">
      <c r="A98" s="7" t="s">
        <v>79</v>
      </c>
      <c r="B98" s="8" t="s">
        <v>18</v>
      </c>
      <c r="C98" s="8" t="s">
        <v>122</v>
      </c>
      <c r="D98" s="8" t="s">
        <v>19</v>
      </c>
      <c r="E98" s="8" t="s">
        <v>80</v>
      </c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9"/>
      <c r="W98" s="9"/>
      <c r="X98" s="9"/>
      <c r="Y98" s="9"/>
      <c r="Z98" s="7" t="s">
        <v>79</v>
      </c>
      <c r="AA98" s="10">
        <v>3900</v>
      </c>
      <c r="AB98" s="10"/>
      <c r="AC98" s="10"/>
      <c r="AD98" s="10"/>
      <c r="AE98" s="10">
        <v>3900</v>
      </c>
      <c r="AF98" s="10">
        <v>-130.5</v>
      </c>
      <c r="AG98" s="10"/>
      <c r="AH98" s="10"/>
      <c r="AI98" s="10"/>
      <c r="AJ98" s="10">
        <v>-130.5</v>
      </c>
      <c r="AK98" s="10">
        <f>AK99</f>
        <v>2801.6</v>
      </c>
      <c r="AL98" s="10">
        <f t="shared" si="42"/>
        <v>0</v>
      </c>
      <c r="AM98" s="10">
        <f t="shared" si="42"/>
        <v>0</v>
      </c>
    </row>
    <row r="99" spans="1:39" ht="72.75" customHeight="1" x14ac:dyDescent="0.25">
      <c r="A99" s="7" t="s">
        <v>98</v>
      </c>
      <c r="B99" s="8" t="s">
        <v>18</v>
      </c>
      <c r="C99" s="8" t="s">
        <v>122</v>
      </c>
      <c r="D99" s="8" t="s">
        <v>19</v>
      </c>
      <c r="E99" s="8" t="s">
        <v>99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9"/>
      <c r="W99" s="9"/>
      <c r="X99" s="9"/>
      <c r="Y99" s="9"/>
      <c r="Z99" s="7" t="s">
        <v>98</v>
      </c>
      <c r="AA99" s="10">
        <v>3900</v>
      </c>
      <c r="AB99" s="10"/>
      <c r="AC99" s="10"/>
      <c r="AD99" s="10"/>
      <c r="AE99" s="10">
        <v>3900</v>
      </c>
      <c r="AF99" s="10">
        <v>-130.5</v>
      </c>
      <c r="AG99" s="10"/>
      <c r="AH99" s="10"/>
      <c r="AI99" s="10"/>
      <c r="AJ99" s="10">
        <v>-130.5</v>
      </c>
      <c r="AK99" s="10">
        <f>AK100+AK102</f>
        <v>2801.6</v>
      </c>
      <c r="AL99" s="10">
        <f t="shared" si="42"/>
        <v>0</v>
      </c>
      <c r="AM99" s="10">
        <f t="shared" si="42"/>
        <v>0</v>
      </c>
    </row>
    <row r="100" spans="1:39" ht="51" customHeight="1" x14ac:dyDescent="0.25">
      <c r="A100" s="7" t="s">
        <v>129</v>
      </c>
      <c r="B100" s="8" t="s">
        <v>18</v>
      </c>
      <c r="C100" s="8" t="s">
        <v>122</v>
      </c>
      <c r="D100" s="8" t="s">
        <v>19</v>
      </c>
      <c r="E100" s="8" t="s">
        <v>130</v>
      </c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9"/>
      <c r="W100" s="9"/>
      <c r="X100" s="9"/>
      <c r="Y100" s="9"/>
      <c r="Z100" s="7" t="s">
        <v>129</v>
      </c>
      <c r="AA100" s="10">
        <v>2304.1999999999998</v>
      </c>
      <c r="AB100" s="10"/>
      <c r="AC100" s="10"/>
      <c r="AD100" s="10"/>
      <c r="AE100" s="10">
        <v>2304.1999999999998</v>
      </c>
      <c r="AF100" s="10">
        <v>-130.5</v>
      </c>
      <c r="AG100" s="10"/>
      <c r="AH100" s="10"/>
      <c r="AI100" s="10"/>
      <c r="AJ100" s="10">
        <v>-130.5</v>
      </c>
      <c r="AK100" s="10">
        <v>1205.8</v>
      </c>
      <c r="AL100" s="10">
        <f t="shared" ref="AL100:AM100" si="43">AL101</f>
        <v>0</v>
      </c>
      <c r="AM100" s="10">
        <f t="shared" si="43"/>
        <v>0</v>
      </c>
    </row>
    <row r="101" spans="1:39" ht="85.5" customHeight="1" x14ac:dyDescent="0.25">
      <c r="A101" s="11" t="s">
        <v>131</v>
      </c>
      <c r="B101" s="12" t="s">
        <v>18</v>
      </c>
      <c r="C101" s="12" t="s">
        <v>122</v>
      </c>
      <c r="D101" s="12" t="s">
        <v>19</v>
      </c>
      <c r="E101" s="12" t="s">
        <v>130</v>
      </c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 t="s">
        <v>29</v>
      </c>
      <c r="U101" s="12"/>
      <c r="V101" s="13"/>
      <c r="W101" s="13"/>
      <c r="X101" s="13"/>
      <c r="Y101" s="13"/>
      <c r="Z101" s="11" t="s">
        <v>131</v>
      </c>
      <c r="AA101" s="14">
        <v>2304.1999999999998</v>
      </c>
      <c r="AB101" s="14"/>
      <c r="AC101" s="14"/>
      <c r="AD101" s="14"/>
      <c r="AE101" s="14">
        <v>2304.1999999999998</v>
      </c>
      <c r="AF101" s="14">
        <v>-130.5</v>
      </c>
      <c r="AG101" s="14"/>
      <c r="AH101" s="14"/>
      <c r="AI101" s="14"/>
      <c r="AJ101" s="14">
        <v>-130.5</v>
      </c>
      <c r="AK101" s="34">
        <v>1203.9000000000001</v>
      </c>
      <c r="AL101" s="14"/>
      <c r="AM101" s="14"/>
    </row>
    <row r="102" spans="1:39" ht="64.5" customHeight="1" x14ac:dyDescent="0.25">
      <c r="A102" s="7" t="s">
        <v>132</v>
      </c>
      <c r="B102" s="8" t="s">
        <v>18</v>
      </c>
      <c r="C102" s="8" t="s">
        <v>122</v>
      </c>
      <c r="D102" s="8" t="s">
        <v>19</v>
      </c>
      <c r="E102" s="8" t="s">
        <v>133</v>
      </c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9"/>
      <c r="W102" s="9"/>
      <c r="X102" s="9"/>
      <c r="Y102" s="9"/>
      <c r="Z102" s="7" t="s">
        <v>132</v>
      </c>
      <c r="AA102" s="10">
        <v>1595.8</v>
      </c>
      <c r="AB102" s="10"/>
      <c r="AC102" s="10"/>
      <c r="AD102" s="10"/>
      <c r="AE102" s="10">
        <v>1595.8</v>
      </c>
      <c r="AF102" s="10"/>
      <c r="AG102" s="10"/>
      <c r="AH102" s="10"/>
      <c r="AI102" s="10"/>
      <c r="AJ102" s="10"/>
      <c r="AK102" s="10">
        <f>AK103</f>
        <v>1595.8</v>
      </c>
      <c r="AL102" s="10">
        <f t="shared" ref="AL102:AM102" si="44">AL103</f>
        <v>0</v>
      </c>
      <c r="AM102" s="10">
        <f t="shared" si="44"/>
        <v>0</v>
      </c>
    </row>
    <row r="103" spans="1:39" ht="89.25" customHeight="1" x14ac:dyDescent="0.25">
      <c r="A103" s="11" t="s">
        <v>134</v>
      </c>
      <c r="B103" s="12" t="s">
        <v>18</v>
      </c>
      <c r="C103" s="12" t="s">
        <v>122</v>
      </c>
      <c r="D103" s="12" t="s">
        <v>19</v>
      </c>
      <c r="E103" s="12" t="s">
        <v>133</v>
      </c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 t="s">
        <v>29</v>
      </c>
      <c r="U103" s="12"/>
      <c r="V103" s="13"/>
      <c r="W103" s="13"/>
      <c r="X103" s="13"/>
      <c r="Y103" s="13"/>
      <c r="Z103" s="11" t="s">
        <v>134</v>
      </c>
      <c r="AA103" s="14">
        <v>1595.8</v>
      </c>
      <c r="AB103" s="14"/>
      <c r="AC103" s="14"/>
      <c r="AD103" s="14"/>
      <c r="AE103" s="14">
        <v>1595.8</v>
      </c>
      <c r="AF103" s="14"/>
      <c r="AG103" s="14"/>
      <c r="AH103" s="14"/>
      <c r="AI103" s="14"/>
      <c r="AJ103" s="14"/>
      <c r="AK103" s="34">
        <v>1595.8</v>
      </c>
      <c r="AL103" s="14"/>
      <c r="AM103" s="14"/>
    </row>
    <row r="104" spans="1:39" ht="34.15" customHeight="1" x14ac:dyDescent="0.25">
      <c r="A104" s="7" t="s">
        <v>55</v>
      </c>
      <c r="B104" s="8" t="s">
        <v>18</v>
      </c>
      <c r="C104" s="8" t="s">
        <v>122</v>
      </c>
      <c r="D104" s="8" t="s">
        <v>86</v>
      </c>
      <c r="E104" s="8" t="s">
        <v>56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9"/>
      <c r="W104" s="9"/>
      <c r="X104" s="9"/>
      <c r="Y104" s="9"/>
      <c r="Z104" s="7" t="s">
        <v>55</v>
      </c>
      <c r="AA104" s="10">
        <v>121.2</v>
      </c>
      <c r="AB104" s="10"/>
      <c r="AC104" s="10"/>
      <c r="AD104" s="10"/>
      <c r="AE104" s="10">
        <v>121.2</v>
      </c>
      <c r="AF104" s="10"/>
      <c r="AG104" s="10"/>
      <c r="AH104" s="10"/>
      <c r="AI104" s="10"/>
      <c r="AJ104" s="10"/>
      <c r="AK104" s="10">
        <f>AK105</f>
        <v>124.9</v>
      </c>
      <c r="AL104" s="10">
        <f t="shared" ref="AL104:AM104" si="45">AL105</f>
        <v>0</v>
      </c>
      <c r="AM104" s="10">
        <f t="shared" si="45"/>
        <v>0</v>
      </c>
    </row>
    <row r="105" spans="1:39" ht="34.15" customHeight="1" x14ac:dyDescent="0.25">
      <c r="A105" s="7" t="s">
        <v>57</v>
      </c>
      <c r="B105" s="8" t="s">
        <v>18</v>
      </c>
      <c r="C105" s="8" t="s">
        <v>122</v>
      </c>
      <c r="D105" s="8" t="s">
        <v>86</v>
      </c>
      <c r="E105" s="8" t="s">
        <v>58</v>
      </c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9"/>
      <c r="W105" s="9"/>
      <c r="X105" s="9"/>
      <c r="Y105" s="9"/>
      <c r="Z105" s="7" t="s">
        <v>57</v>
      </c>
      <c r="AA105" s="10">
        <v>121.2</v>
      </c>
      <c r="AB105" s="10"/>
      <c r="AC105" s="10"/>
      <c r="AD105" s="10"/>
      <c r="AE105" s="10">
        <v>121.2</v>
      </c>
      <c r="AF105" s="10"/>
      <c r="AG105" s="10"/>
      <c r="AH105" s="10"/>
      <c r="AI105" s="10"/>
      <c r="AJ105" s="10"/>
      <c r="AK105" s="10">
        <f>AK106</f>
        <v>124.9</v>
      </c>
      <c r="AL105" s="10">
        <f t="shared" ref="AL105:AM105" si="46">AL106</f>
        <v>0</v>
      </c>
      <c r="AM105" s="10">
        <f t="shared" si="46"/>
        <v>0</v>
      </c>
    </row>
    <row r="106" spans="1:39" ht="42" customHeight="1" x14ac:dyDescent="0.25">
      <c r="A106" s="7" t="s">
        <v>59</v>
      </c>
      <c r="B106" s="8" t="s">
        <v>18</v>
      </c>
      <c r="C106" s="8" t="s">
        <v>122</v>
      </c>
      <c r="D106" s="8" t="s">
        <v>86</v>
      </c>
      <c r="E106" s="8" t="s">
        <v>60</v>
      </c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9"/>
      <c r="W106" s="9"/>
      <c r="X106" s="9"/>
      <c r="Y106" s="9"/>
      <c r="Z106" s="7" t="s">
        <v>59</v>
      </c>
      <c r="AA106" s="10">
        <v>121.2</v>
      </c>
      <c r="AB106" s="10"/>
      <c r="AC106" s="10"/>
      <c r="AD106" s="10"/>
      <c r="AE106" s="10">
        <v>121.2</v>
      </c>
      <c r="AF106" s="10"/>
      <c r="AG106" s="10"/>
      <c r="AH106" s="10"/>
      <c r="AI106" s="10"/>
      <c r="AJ106" s="10"/>
      <c r="AK106" s="10">
        <f>AK107</f>
        <v>124.9</v>
      </c>
      <c r="AL106" s="10">
        <f t="shared" ref="AL106:AM106" si="47">AL107</f>
        <v>0</v>
      </c>
      <c r="AM106" s="10">
        <f t="shared" si="47"/>
        <v>0</v>
      </c>
    </row>
    <row r="107" spans="1:39" ht="75.75" customHeight="1" x14ac:dyDescent="0.25">
      <c r="A107" s="7" t="s">
        <v>135</v>
      </c>
      <c r="B107" s="8" t="s">
        <v>18</v>
      </c>
      <c r="C107" s="8" t="s">
        <v>122</v>
      </c>
      <c r="D107" s="8" t="s">
        <v>86</v>
      </c>
      <c r="E107" s="8" t="s">
        <v>136</v>
      </c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9"/>
      <c r="W107" s="9"/>
      <c r="X107" s="9"/>
      <c r="Y107" s="9"/>
      <c r="Z107" s="7" t="s">
        <v>135</v>
      </c>
      <c r="AA107" s="10">
        <v>121.2</v>
      </c>
      <c r="AB107" s="10"/>
      <c r="AC107" s="10"/>
      <c r="AD107" s="10"/>
      <c r="AE107" s="10">
        <v>121.2</v>
      </c>
      <c r="AF107" s="10"/>
      <c r="AG107" s="10"/>
      <c r="AH107" s="10"/>
      <c r="AI107" s="10"/>
      <c r="AJ107" s="10"/>
      <c r="AK107" s="10">
        <f>AK108</f>
        <v>124.9</v>
      </c>
      <c r="AL107" s="10">
        <f t="shared" ref="AL107:AM107" si="48">AL108</f>
        <v>0</v>
      </c>
      <c r="AM107" s="10">
        <f t="shared" si="48"/>
        <v>0</v>
      </c>
    </row>
    <row r="108" spans="1:39" ht="69.75" customHeight="1" x14ac:dyDescent="0.25">
      <c r="A108" s="11" t="s">
        <v>137</v>
      </c>
      <c r="B108" s="12" t="s">
        <v>18</v>
      </c>
      <c r="C108" s="12" t="s">
        <v>122</v>
      </c>
      <c r="D108" s="12" t="s">
        <v>86</v>
      </c>
      <c r="E108" s="12" t="s">
        <v>136</v>
      </c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 t="s">
        <v>64</v>
      </c>
      <c r="U108" s="12"/>
      <c r="V108" s="13"/>
      <c r="W108" s="13"/>
      <c r="X108" s="13"/>
      <c r="Y108" s="13"/>
      <c r="Z108" s="11" t="s">
        <v>137</v>
      </c>
      <c r="AA108" s="14">
        <v>121.2</v>
      </c>
      <c r="AB108" s="14"/>
      <c r="AC108" s="14"/>
      <c r="AD108" s="14"/>
      <c r="AE108" s="14">
        <v>121.2</v>
      </c>
      <c r="AF108" s="14"/>
      <c r="AG108" s="14"/>
      <c r="AH108" s="14"/>
      <c r="AI108" s="14"/>
      <c r="AJ108" s="14"/>
      <c r="AK108" s="10">
        <v>124.9</v>
      </c>
      <c r="AL108" s="14"/>
      <c r="AM108" s="14"/>
    </row>
    <row r="109" spans="1:39" ht="48.75" customHeight="1" x14ac:dyDescent="0.25">
      <c r="A109" s="7" t="s">
        <v>75</v>
      </c>
      <c r="B109" s="8" t="s">
        <v>18</v>
      </c>
      <c r="C109" s="8" t="s">
        <v>122</v>
      </c>
      <c r="D109" s="8" t="s">
        <v>86</v>
      </c>
      <c r="E109" s="8" t="s">
        <v>76</v>
      </c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9"/>
      <c r="W109" s="9"/>
      <c r="X109" s="9"/>
      <c r="Y109" s="9"/>
      <c r="Z109" s="7" t="s">
        <v>75</v>
      </c>
      <c r="AA109" s="10">
        <v>22645</v>
      </c>
      <c r="AB109" s="10"/>
      <c r="AC109" s="10">
        <v>21522</v>
      </c>
      <c r="AD109" s="10"/>
      <c r="AE109" s="10">
        <v>1123</v>
      </c>
      <c r="AF109" s="10">
        <v>-19942.3</v>
      </c>
      <c r="AG109" s="10"/>
      <c r="AH109" s="10">
        <v>-21522</v>
      </c>
      <c r="AI109" s="10"/>
      <c r="AJ109" s="10">
        <v>1579.7</v>
      </c>
      <c r="AK109" s="10">
        <f>AK110</f>
        <v>1275.0999999999999</v>
      </c>
      <c r="AL109" s="10">
        <f t="shared" ref="AL109:AM109" si="49">AL110</f>
        <v>0</v>
      </c>
      <c r="AM109" s="10">
        <f t="shared" si="49"/>
        <v>0</v>
      </c>
    </row>
    <row r="110" spans="1:39" ht="72.75" customHeight="1" x14ac:dyDescent="0.25">
      <c r="A110" s="7" t="s">
        <v>77</v>
      </c>
      <c r="B110" s="8" t="s">
        <v>18</v>
      </c>
      <c r="C110" s="8" t="s">
        <v>122</v>
      </c>
      <c r="D110" s="8" t="s">
        <v>86</v>
      </c>
      <c r="E110" s="8" t="s">
        <v>78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9"/>
      <c r="W110" s="9"/>
      <c r="X110" s="9"/>
      <c r="Y110" s="9"/>
      <c r="Z110" s="7" t="s">
        <v>77</v>
      </c>
      <c r="AA110" s="10">
        <v>22645</v>
      </c>
      <c r="AB110" s="10"/>
      <c r="AC110" s="10">
        <v>21522</v>
      </c>
      <c r="AD110" s="10"/>
      <c r="AE110" s="10">
        <v>1123</v>
      </c>
      <c r="AF110" s="10">
        <v>-19942.3</v>
      </c>
      <c r="AG110" s="10"/>
      <c r="AH110" s="10">
        <v>-21522</v>
      </c>
      <c r="AI110" s="10"/>
      <c r="AJ110" s="10">
        <v>1579.7</v>
      </c>
      <c r="AK110" s="10">
        <f>AK111</f>
        <v>1275.0999999999999</v>
      </c>
      <c r="AL110" s="10">
        <f t="shared" ref="AL110:AM110" si="50">AL111</f>
        <v>0</v>
      </c>
      <c r="AM110" s="10">
        <f t="shared" si="50"/>
        <v>0</v>
      </c>
    </row>
    <row r="111" spans="1:39" ht="54.75" customHeight="1" x14ac:dyDescent="0.25">
      <c r="A111" s="7" t="s">
        <v>79</v>
      </c>
      <c r="B111" s="8" t="s">
        <v>18</v>
      </c>
      <c r="C111" s="8" t="s">
        <v>122</v>
      </c>
      <c r="D111" s="8" t="s">
        <v>86</v>
      </c>
      <c r="E111" s="8" t="s">
        <v>80</v>
      </c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9"/>
      <c r="W111" s="9"/>
      <c r="X111" s="9"/>
      <c r="Y111" s="9"/>
      <c r="Z111" s="7" t="s">
        <v>79</v>
      </c>
      <c r="AA111" s="10">
        <v>902.7</v>
      </c>
      <c r="AB111" s="10"/>
      <c r="AC111" s="10"/>
      <c r="AD111" s="10"/>
      <c r="AE111" s="10">
        <v>902.7</v>
      </c>
      <c r="AF111" s="10">
        <v>1800</v>
      </c>
      <c r="AG111" s="10"/>
      <c r="AH111" s="10"/>
      <c r="AI111" s="10"/>
      <c r="AJ111" s="10">
        <v>1800</v>
      </c>
      <c r="AK111" s="10">
        <f>AK112</f>
        <v>1275.0999999999999</v>
      </c>
      <c r="AL111" s="10">
        <f t="shared" ref="AL111:AM111" si="51">AL112</f>
        <v>0</v>
      </c>
      <c r="AM111" s="10">
        <f t="shared" si="51"/>
        <v>0</v>
      </c>
    </row>
    <row r="112" spans="1:39" ht="70.5" customHeight="1" x14ac:dyDescent="0.25">
      <c r="A112" s="7" t="s">
        <v>98</v>
      </c>
      <c r="B112" s="8" t="s">
        <v>18</v>
      </c>
      <c r="C112" s="8" t="s">
        <v>122</v>
      </c>
      <c r="D112" s="8" t="s">
        <v>86</v>
      </c>
      <c r="E112" s="8" t="s">
        <v>99</v>
      </c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9"/>
      <c r="W112" s="9"/>
      <c r="X112" s="9"/>
      <c r="Y112" s="9"/>
      <c r="Z112" s="7" t="s">
        <v>98</v>
      </c>
      <c r="AA112" s="10">
        <v>902.7</v>
      </c>
      <c r="AB112" s="10"/>
      <c r="AC112" s="10"/>
      <c r="AD112" s="10"/>
      <c r="AE112" s="10">
        <v>902.7</v>
      </c>
      <c r="AF112" s="10">
        <v>1800</v>
      </c>
      <c r="AG112" s="10"/>
      <c r="AH112" s="10"/>
      <c r="AI112" s="10"/>
      <c r="AJ112" s="10">
        <v>1800</v>
      </c>
      <c r="AK112" s="10">
        <f>AK113</f>
        <v>1275.0999999999999</v>
      </c>
      <c r="AL112" s="10">
        <f t="shared" ref="AL112:AM112" si="52">AL113</f>
        <v>0</v>
      </c>
      <c r="AM112" s="10">
        <f t="shared" si="52"/>
        <v>0</v>
      </c>
    </row>
    <row r="113" spans="1:39" ht="38.25" customHeight="1" x14ac:dyDescent="0.25">
      <c r="A113" s="7" t="s">
        <v>138</v>
      </c>
      <c r="B113" s="8" t="s">
        <v>18</v>
      </c>
      <c r="C113" s="8" t="s">
        <v>122</v>
      </c>
      <c r="D113" s="8" t="s">
        <v>86</v>
      </c>
      <c r="E113" s="8" t="s">
        <v>139</v>
      </c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9"/>
      <c r="W113" s="9"/>
      <c r="X113" s="9"/>
      <c r="Y113" s="9"/>
      <c r="Z113" s="7" t="s">
        <v>138</v>
      </c>
      <c r="AA113" s="10">
        <v>902.7</v>
      </c>
      <c r="AB113" s="10"/>
      <c r="AC113" s="10"/>
      <c r="AD113" s="10"/>
      <c r="AE113" s="10">
        <v>902.7</v>
      </c>
      <c r="AF113" s="10">
        <v>1800</v>
      </c>
      <c r="AG113" s="10"/>
      <c r="AH113" s="10"/>
      <c r="AI113" s="10"/>
      <c r="AJ113" s="10">
        <v>1800</v>
      </c>
      <c r="AK113" s="10">
        <f>AK114</f>
        <v>1275.0999999999999</v>
      </c>
      <c r="AL113" s="10">
        <f t="shared" ref="AL113:AM113" si="53">AL114</f>
        <v>0</v>
      </c>
      <c r="AM113" s="10">
        <f t="shared" si="53"/>
        <v>0</v>
      </c>
    </row>
    <row r="114" spans="1:39" ht="53.25" customHeight="1" x14ac:dyDescent="0.25">
      <c r="A114" s="11" t="s">
        <v>140</v>
      </c>
      <c r="B114" s="12" t="s">
        <v>18</v>
      </c>
      <c r="C114" s="12" t="s">
        <v>122</v>
      </c>
      <c r="D114" s="12" t="s">
        <v>86</v>
      </c>
      <c r="E114" s="12" t="s">
        <v>139</v>
      </c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 t="s">
        <v>29</v>
      </c>
      <c r="U114" s="12"/>
      <c r="V114" s="13"/>
      <c r="W114" s="13"/>
      <c r="X114" s="13"/>
      <c r="Y114" s="13"/>
      <c r="Z114" s="11" t="s">
        <v>140</v>
      </c>
      <c r="AA114" s="14">
        <v>902.7</v>
      </c>
      <c r="AB114" s="14"/>
      <c r="AC114" s="14"/>
      <c r="AD114" s="14"/>
      <c r="AE114" s="14">
        <v>902.7</v>
      </c>
      <c r="AF114" s="14">
        <v>1800</v>
      </c>
      <c r="AG114" s="14"/>
      <c r="AH114" s="14"/>
      <c r="AI114" s="14"/>
      <c r="AJ114" s="14">
        <v>1800</v>
      </c>
      <c r="AK114" s="34">
        <v>1275.0999999999999</v>
      </c>
      <c r="AL114" s="14"/>
      <c r="AM114" s="14"/>
    </row>
    <row r="115" spans="1:39" ht="77.25" customHeight="1" x14ac:dyDescent="0.25">
      <c r="A115" s="7" t="s">
        <v>77</v>
      </c>
      <c r="B115" s="8" t="s">
        <v>18</v>
      </c>
      <c r="C115" s="8" t="s">
        <v>122</v>
      </c>
      <c r="D115" s="8" t="s">
        <v>87</v>
      </c>
      <c r="E115" s="8" t="s">
        <v>78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9"/>
      <c r="W115" s="9"/>
      <c r="X115" s="9"/>
      <c r="Y115" s="9"/>
      <c r="Z115" s="7" t="s">
        <v>77</v>
      </c>
      <c r="AA115" s="10">
        <v>10490</v>
      </c>
      <c r="AB115" s="10"/>
      <c r="AC115" s="10">
        <v>257.10000000000002</v>
      </c>
      <c r="AD115" s="10"/>
      <c r="AE115" s="10">
        <v>10232.9</v>
      </c>
      <c r="AF115" s="10">
        <v>11061.6</v>
      </c>
      <c r="AG115" s="10"/>
      <c r="AH115" s="10">
        <v>3388.9</v>
      </c>
      <c r="AI115" s="10"/>
      <c r="AJ115" s="10">
        <v>7672.8</v>
      </c>
      <c r="AK115" s="10">
        <f>AK116</f>
        <v>14500</v>
      </c>
      <c r="AL115" s="10">
        <f t="shared" ref="AL115:AM115" si="54">AL116</f>
        <v>0</v>
      </c>
      <c r="AM115" s="10">
        <f t="shared" si="54"/>
        <v>3150</v>
      </c>
    </row>
    <row r="116" spans="1:39" ht="48.75" customHeight="1" x14ac:dyDescent="0.25">
      <c r="A116" s="7" t="s">
        <v>79</v>
      </c>
      <c r="B116" s="8" t="s">
        <v>18</v>
      </c>
      <c r="C116" s="8" t="s">
        <v>122</v>
      </c>
      <c r="D116" s="8" t="s">
        <v>87</v>
      </c>
      <c r="E116" s="8" t="s">
        <v>80</v>
      </c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9"/>
      <c r="W116" s="9"/>
      <c r="X116" s="9"/>
      <c r="Y116" s="9"/>
      <c r="Z116" s="7" t="s">
        <v>79</v>
      </c>
      <c r="AA116" s="10">
        <v>9975.7999999999993</v>
      </c>
      <c r="AB116" s="10"/>
      <c r="AC116" s="10"/>
      <c r="AD116" s="10"/>
      <c r="AE116" s="10">
        <v>9975.7999999999993</v>
      </c>
      <c r="AF116" s="10">
        <v>7561.6</v>
      </c>
      <c r="AG116" s="10"/>
      <c r="AH116" s="10">
        <v>238.9</v>
      </c>
      <c r="AI116" s="10"/>
      <c r="AJ116" s="10">
        <v>7322.8</v>
      </c>
      <c r="AK116" s="10">
        <f>AK117</f>
        <v>14500</v>
      </c>
      <c r="AL116" s="10">
        <f t="shared" ref="AL116:AM116" si="55">AL117</f>
        <v>0</v>
      </c>
      <c r="AM116" s="10">
        <f t="shared" si="55"/>
        <v>3150</v>
      </c>
    </row>
    <row r="117" spans="1:39" ht="71.25" customHeight="1" x14ac:dyDescent="0.25">
      <c r="A117" s="7" t="s">
        <v>98</v>
      </c>
      <c r="B117" s="8" t="s">
        <v>18</v>
      </c>
      <c r="C117" s="8" t="s">
        <v>122</v>
      </c>
      <c r="D117" s="8" t="s">
        <v>87</v>
      </c>
      <c r="E117" s="8" t="s">
        <v>99</v>
      </c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9"/>
      <c r="W117" s="9"/>
      <c r="X117" s="9"/>
      <c r="Y117" s="9"/>
      <c r="Z117" s="7" t="s">
        <v>98</v>
      </c>
      <c r="AA117" s="10">
        <v>9975.7999999999993</v>
      </c>
      <c r="AB117" s="10"/>
      <c r="AC117" s="10"/>
      <c r="AD117" s="10"/>
      <c r="AE117" s="10">
        <v>9975.7999999999993</v>
      </c>
      <c r="AF117" s="10">
        <v>7561.6</v>
      </c>
      <c r="AG117" s="10"/>
      <c r="AH117" s="10">
        <v>238.9</v>
      </c>
      <c r="AI117" s="10"/>
      <c r="AJ117" s="10">
        <v>7322.8</v>
      </c>
      <c r="AK117" s="10">
        <f>AK118+AK120+AK122+AK124+AK126</f>
        <v>14500</v>
      </c>
      <c r="AL117" s="10">
        <f t="shared" ref="AL117:AM117" si="56">AL118+AL120+AL122+AL124+AL126</f>
        <v>0</v>
      </c>
      <c r="AM117" s="10">
        <f t="shared" si="56"/>
        <v>3150</v>
      </c>
    </row>
    <row r="118" spans="1:39" ht="42.75" customHeight="1" x14ac:dyDescent="0.25">
      <c r="A118" s="7" t="s">
        <v>141</v>
      </c>
      <c r="B118" s="8" t="s">
        <v>18</v>
      </c>
      <c r="C118" s="8" t="s">
        <v>122</v>
      </c>
      <c r="D118" s="8" t="s">
        <v>87</v>
      </c>
      <c r="E118" s="8" t="s">
        <v>142</v>
      </c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9"/>
      <c r="W118" s="9"/>
      <c r="X118" s="9"/>
      <c r="Y118" s="9"/>
      <c r="Z118" s="7" t="s">
        <v>141</v>
      </c>
      <c r="AA118" s="10">
        <v>13.1</v>
      </c>
      <c r="AB118" s="10"/>
      <c r="AC118" s="10"/>
      <c r="AD118" s="10"/>
      <c r="AE118" s="10">
        <v>13.1</v>
      </c>
      <c r="AF118" s="10"/>
      <c r="AG118" s="10"/>
      <c r="AH118" s="10"/>
      <c r="AI118" s="10"/>
      <c r="AJ118" s="10"/>
      <c r="AK118" s="10">
        <f>AK119</f>
        <v>13.1</v>
      </c>
      <c r="AL118" s="10">
        <f t="shared" ref="AL118:AM118" si="57">AL119</f>
        <v>0</v>
      </c>
      <c r="AM118" s="10">
        <f t="shared" si="57"/>
        <v>0</v>
      </c>
    </row>
    <row r="119" spans="1:39" ht="68.25" customHeight="1" x14ac:dyDescent="0.25">
      <c r="A119" s="11" t="s">
        <v>143</v>
      </c>
      <c r="B119" s="12" t="s">
        <v>18</v>
      </c>
      <c r="C119" s="12" t="s">
        <v>122</v>
      </c>
      <c r="D119" s="12" t="s">
        <v>87</v>
      </c>
      <c r="E119" s="12" t="s">
        <v>142</v>
      </c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 t="s">
        <v>29</v>
      </c>
      <c r="U119" s="12"/>
      <c r="V119" s="13"/>
      <c r="W119" s="13"/>
      <c r="X119" s="13"/>
      <c r="Y119" s="13"/>
      <c r="Z119" s="11" t="s">
        <v>143</v>
      </c>
      <c r="AA119" s="14">
        <v>13.1</v>
      </c>
      <c r="AB119" s="14"/>
      <c r="AC119" s="14"/>
      <c r="AD119" s="14"/>
      <c r="AE119" s="14">
        <v>13.1</v>
      </c>
      <c r="AF119" s="14"/>
      <c r="AG119" s="14"/>
      <c r="AH119" s="14"/>
      <c r="AI119" s="14"/>
      <c r="AJ119" s="14"/>
      <c r="AK119" s="34">
        <v>13.1</v>
      </c>
      <c r="AL119" s="14"/>
      <c r="AM119" s="14"/>
    </row>
    <row r="120" spans="1:39" ht="31.5" customHeight="1" x14ac:dyDescent="0.25">
      <c r="A120" s="7" t="s">
        <v>144</v>
      </c>
      <c r="B120" s="8" t="s">
        <v>18</v>
      </c>
      <c r="C120" s="8" t="s">
        <v>122</v>
      </c>
      <c r="D120" s="8" t="s">
        <v>87</v>
      </c>
      <c r="E120" s="8" t="s">
        <v>145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9"/>
      <c r="W120" s="9"/>
      <c r="X120" s="9"/>
      <c r="Y120" s="9"/>
      <c r="Z120" s="7" t="s">
        <v>144</v>
      </c>
      <c r="AA120" s="10">
        <v>4962.7</v>
      </c>
      <c r="AB120" s="10"/>
      <c r="AC120" s="10"/>
      <c r="AD120" s="10"/>
      <c r="AE120" s="10">
        <v>4962.7</v>
      </c>
      <c r="AF120" s="10">
        <v>5094.8</v>
      </c>
      <c r="AG120" s="10"/>
      <c r="AH120" s="10"/>
      <c r="AI120" s="10"/>
      <c r="AJ120" s="10">
        <v>5094.8</v>
      </c>
      <c r="AK120" s="10">
        <f>AK121</f>
        <v>5978.9</v>
      </c>
      <c r="AL120" s="10">
        <f t="shared" ref="AL120:AM120" si="58">AL121</f>
        <v>0</v>
      </c>
      <c r="AM120" s="10">
        <f t="shared" si="58"/>
        <v>0</v>
      </c>
    </row>
    <row r="121" spans="1:39" ht="51.4" customHeight="1" x14ac:dyDescent="0.25">
      <c r="A121" s="11" t="s">
        <v>146</v>
      </c>
      <c r="B121" s="12" t="s">
        <v>18</v>
      </c>
      <c r="C121" s="12" t="s">
        <v>122</v>
      </c>
      <c r="D121" s="12" t="s">
        <v>87</v>
      </c>
      <c r="E121" s="12" t="s">
        <v>145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 t="s">
        <v>29</v>
      </c>
      <c r="U121" s="12"/>
      <c r="V121" s="13"/>
      <c r="W121" s="13"/>
      <c r="X121" s="13"/>
      <c r="Y121" s="13"/>
      <c r="Z121" s="11" t="s">
        <v>146</v>
      </c>
      <c r="AA121" s="14">
        <v>4962.7</v>
      </c>
      <c r="AB121" s="14"/>
      <c r="AC121" s="14"/>
      <c r="AD121" s="14"/>
      <c r="AE121" s="14">
        <v>4962.7</v>
      </c>
      <c r="AF121" s="14">
        <v>5094.8</v>
      </c>
      <c r="AG121" s="14"/>
      <c r="AH121" s="14"/>
      <c r="AI121" s="14"/>
      <c r="AJ121" s="14">
        <v>5094.8</v>
      </c>
      <c r="AK121" s="34">
        <v>5978.9</v>
      </c>
      <c r="AL121" s="14"/>
      <c r="AM121" s="14"/>
    </row>
    <row r="122" spans="1:39" ht="51.75" customHeight="1" x14ac:dyDescent="0.25">
      <c r="A122" s="7" t="s">
        <v>147</v>
      </c>
      <c r="B122" s="8" t="s">
        <v>18</v>
      </c>
      <c r="C122" s="8" t="s">
        <v>122</v>
      </c>
      <c r="D122" s="8" t="s">
        <v>87</v>
      </c>
      <c r="E122" s="8" t="s">
        <v>148</v>
      </c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9"/>
      <c r="W122" s="9"/>
      <c r="X122" s="9"/>
      <c r="Y122" s="9"/>
      <c r="Z122" s="7" t="s">
        <v>147</v>
      </c>
      <c r="AA122" s="10">
        <v>5000</v>
      </c>
      <c r="AB122" s="10"/>
      <c r="AC122" s="10"/>
      <c r="AD122" s="10"/>
      <c r="AE122" s="10">
        <v>5000</v>
      </c>
      <c r="AF122" s="10">
        <v>1400</v>
      </c>
      <c r="AG122" s="10"/>
      <c r="AH122" s="10"/>
      <c r="AI122" s="10"/>
      <c r="AJ122" s="10">
        <v>1400</v>
      </c>
      <c r="AK122" s="10">
        <f>AK123</f>
        <v>5500</v>
      </c>
      <c r="AL122" s="10">
        <f t="shared" ref="AL122:AM122" si="59">AL123</f>
        <v>0</v>
      </c>
      <c r="AM122" s="10">
        <f t="shared" si="59"/>
        <v>0</v>
      </c>
    </row>
    <row r="123" spans="1:39" s="18" customFormat="1" ht="76.5" customHeight="1" x14ac:dyDescent="0.25">
      <c r="A123" s="11" t="s">
        <v>149</v>
      </c>
      <c r="B123" s="12" t="s">
        <v>18</v>
      </c>
      <c r="C123" s="12" t="s">
        <v>122</v>
      </c>
      <c r="D123" s="12" t="s">
        <v>87</v>
      </c>
      <c r="E123" s="12" t="s">
        <v>148</v>
      </c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 t="s">
        <v>29</v>
      </c>
      <c r="U123" s="12"/>
      <c r="V123" s="13"/>
      <c r="W123" s="13"/>
      <c r="X123" s="13"/>
      <c r="Y123" s="13"/>
      <c r="Z123" s="11" t="s">
        <v>149</v>
      </c>
      <c r="AA123" s="14">
        <v>5000</v>
      </c>
      <c r="AB123" s="14"/>
      <c r="AC123" s="14"/>
      <c r="AD123" s="14"/>
      <c r="AE123" s="14">
        <v>5000</v>
      </c>
      <c r="AF123" s="14">
        <v>1400</v>
      </c>
      <c r="AG123" s="14"/>
      <c r="AH123" s="14"/>
      <c r="AI123" s="14"/>
      <c r="AJ123" s="14">
        <v>1400</v>
      </c>
      <c r="AK123" s="10">
        <v>5500</v>
      </c>
      <c r="AL123" s="14"/>
      <c r="AM123" s="14"/>
    </row>
    <row r="124" spans="1:39" s="18" customFormat="1" ht="48" customHeight="1" x14ac:dyDescent="0.25">
      <c r="A124" s="7" t="s">
        <v>109</v>
      </c>
      <c r="B124" s="8" t="s">
        <v>18</v>
      </c>
      <c r="C124" s="8" t="s">
        <v>20</v>
      </c>
      <c r="D124" s="8" t="s">
        <v>97</v>
      </c>
      <c r="E124" s="8" t="s">
        <v>110</v>
      </c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12"/>
      <c r="V124" s="13"/>
      <c r="W124" s="13"/>
      <c r="X124" s="13"/>
      <c r="Y124" s="13"/>
      <c r="Z124" s="11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0">
        <f>AK125</f>
        <v>558</v>
      </c>
      <c r="AL124" s="10">
        <f t="shared" ref="AL124:AM124" si="60">AL125</f>
        <v>0</v>
      </c>
      <c r="AM124" s="10">
        <f t="shared" si="60"/>
        <v>0</v>
      </c>
    </row>
    <row r="125" spans="1:39" ht="85.5" customHeight="1" x14ac:dyDescent="0.25">
      <c r="A125" s="11" t="s">
        <v>111</v>
      </c>
      <c r="B125" s="12" t="s">
        <v>18</v>
      </c>
      <c r="C125" s="12" t="s">
        <v>20</v>
      </c>
      <c r="D125" s="12" t="s">
        <v>97</v>
      </c>
      <c r="E125" s="12" t="s">
        <v>110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 t="s">
        <v>29</v>
      </c>
      <c r="U125" s="12"/>
      <c r="V125" s="13"/>
      <c r="W125" s="13"/>
      <c r="X125" s="13"/>
      <c r="Y125" s="13"/>
      <c r="Z125" s="11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34">
        <v>558</v>
      </c>
      <c r="AL125" s="34"/>
      <c r="AM125" s="34"/>
    </row>
    <row r="126" spans="1:39" ht="51.4" customHeight="1" x14ac:dyDescent="0.25">
      <c r="A126" s="7" t="s">
        <v>150</v>
      </c>
      <c r="B126" s="8" t="s">
        <v>18</v>
      </c>
      <c r="C126" s="8" t="s">
        <v>122</v>
      </c>
      <c r="D126" s="8" t="s">
        <v>87</v>
      </c>
      <c r="E126" s="8" t="s">
        <v>151</v>
      </c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9"/>
      <c r="W126" s="9"/>
      <c r="X126" s="9"/>
      <c r="Y126" s="9"/>
      <c r="Z126" s="7" t="s">
        <v>150</v>
      </c>
      <c r="AA126" s="10"/>
      <c r="AB126" s="10"/>
      <c r="AC126" s="10"/>
      <c r="AD126" s="10"/>
      <c r="AE126" s="10"/>
      <c r="AF126" s="10">
        <v>3500</v>
      </c>
      <c r="AG126" s="10"/>
      <c r="AH126" s="10">
        <v>3150</v>
      </c>
      <c r="AI126" s="10"/>
      <c r="AJ126" s="10">
        <v>350</v>
      </c>
      <c r="AK126" s="10">
        <f>AK127</f>
        <v>2450</v>
      </c>
      <c r="AL126" s="10">
        <f t="shared" ref="AL126:AM126" si="61">AL127</f>
        <v>0</v>
      </c>
      <c r="AM126" s="10">
        <f t="shared" si="61"/>
        <v>3150</v>
      </c>
    </row>
    <row r="127" spans="1:39" ht="48" customHeight="1" x14ac:dyDescent="0.25">
      <c r="A127" s="7" t="s">
        <v>152</v>
      </c>
      <c r="B127" s="8" t="s">
        <v>18</v>
      </c>
      <c r="C127" s="8" t="s">
        <v>122</v>
      </c>
      <c r="D127" s="8" t="s">
        <v>87</v>
      </c>
      <c r="E127" s="8" t="s">
        <v>153</v>
      </c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9"/>
      <c r="W127" s="9"/>
      <c r="X127" s="9"/>
      <c r="Y127" s="9"/>
      <c r="Z127" s="7" t="s">
        <v>152</v>
      </c>
      <c r="AA127" s="10"/>
      <c r="AB127" s="10"/>
      <c r="AC127" s="10"/>
      <c r="AD127" s="10"/>
      <c r="AE127" s="10"/>
      <c r="AF127" s="10">
        <v>3500</v>
      </c>
      <c r="AG127" s="10"/>
      <c r="AH127" s="10">
        <v>3150</v>
      </c>
      <c r="AI127" s="10"/>
      <c r="AJ127" s="10">
        <v>350</v>
      </c>
      <c r="AK127" s="10">
        <f>AK128</f>
        <v>2450</v>
      </c>
      <c r="AL127" s="10">
        <f t="shared" ref="AL127:AM127" si="62">AL128</f>
        <v>0</v>
      </c>
      <c r="AM127" s="10">
        <f t="shared" si="62"/>
        <v>3150</v>
      </c>
    </row>
    <row r="128" spans="1:39" ht="69" customHeight="1" x14ac:dyDescent="0.25">
      <c r="A128" s="11" t="s">
        <v>154</v>
      </c>
      <c r="B128" s="12" t="s">
        <v>18</v>
      </c>
      <c r="C128" s="12" t="s">
        <v>122</v>
      </c>
      <c r="D128" s="12" t="s">
        <v>87</v>
      </c>
      <c r="E128" s="12" t="s">
        <v>153</v>
      </c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 t="s">
        <v>29</v>
      </c>
      <c r="U128" s="12"/>
      <c r="V128" s="13"/>
      <c r="W128" s="13"/>
      <c r="X128" s="13"/>
      <c r="Y128" s="13"/>
      <c r="Z128" s="11" t="s">
        <v>154</v>
      </c>
      <c r="AA128" s="14"/>
      <c r="AB128" s="14"/>
      <c r="AC128" s="14"/>
      <c r="AD128" s="14"/>
      <c r="AE128" s="14"/>
      <c r="AF128" s="14">
        <v>3500</v>
      </c>
      <c r="AG128" s="14"/>
      <c r="AH128" s="14">
        <v>3150</v>
      </c>
      <c r="AI128" s="14"/>
      <c r="AJ128" s="14">
        <v>350</v>
      </c>
      <c r="AK128" s="34">
        <v>2450</v>
      </c>
      <c r="AL128" s="14"/>
      <c r="AM128" s="14">
        <v>3150</v>
      </c>
    </row>
    <row r="129" spans="1:39" ht="51.4" customHeight="1" x14ac:dyDescent="0.25">
      <c r="A129" s="7" t="s">
        <v>21</v>
      </c>
      <c r="B129" s="8" t="s">
        <v>18</v>
      </c>
      <c r="C129" s="8" t="s">
        <v>155</v>
      </c>
      <c r="D129" s="8" t="s">
        <v>122</v>
      </c>
      <c r="E129" s="8" t="s">
        <v>22</v>
      </c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9"/>
      <c r="W129" s="9"/>
      <c r="X129" s="9"/>
      <c r="Y129" s="9"/>
      <c r="Z129" s="7" t="s">
        <v>21</v>
      </c>
      <c r="AA129" s="10">
        <v>50</v>
      </c>
      <c r="AB129" s="10"/>
      <c r="AC129" s="10"/>
      <c r="AD129" s="10"/>
      <c r="AE129" s="10">
        <v>50</v>
      </c>
      <c r="AF129" s="10"/>
      <c r="AG129" s="10"/>
      <c r="AH129" s="10"/>
      <c r="AI129" s="10"/>
      <c r="AJ129" s="10"/>
      <c r="AK129" s="10">
        <f t="shared" ref="AK129:AK132" si="63">AK130</f>
        <v>100</v>
      </c>
      <c r="AL129" s="10">
        <f t="shared" ref="AL129:AM129" si="64">AL130</f>
        <v>0</v>
      </c>
      <c r="AM129" s="10">
        <f t="shared" si="64"/>
        <v>0</v>
      </c>
    </row>
    <row r="130" spans="1:39" ht="34.15" customHeight="1" x14ac:dyDescent="0.25">
      <c r="A130" s="7" t="s">
        <v>23</v>
      </c>
      <c r="B130" s="8" t="s">
        <v>18</v>
      </c>
      <c r="C130" s="8" t="s">
        <v>155</v>
      </c>
      <c r="D130" s="8" t="s">
        <v>122</v>
      </c>
      <c r="E130" s="8" t="s">
        <v>24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9"/>
      <c r="W130" s="9"/>
      <c r="X130" s="9"/>
      <c r="Y130" s="9"/>
      <c r="Z130" s="7" t="s">
        <v>23</v>
      </c>
      <c r="AA130" s="10">
        <v>50</v>
      </c>
      <c r="AB130" s="10"/>
      <c r="AC130" s="10"/>
      <c r="AD130" s="10"/>
      <c r="AE130" s="10">
        <v>50</v>
      </c>
      <c r="AF130" s="10"/>
      <c r="AG130" s="10"/>
      <c r="AH130" s="10"/>
      <c r="AI130" s="10"/>
      <c r="AJ130" s="10"/>
      <c r="AK130" s="10">
        <f t="shared" si="63"/>
        <v>100</v>
      </c>
      <c r="AL130" s="10">
        <f t="shared" ref="AL130:AM130" si="65">AL131</f>
        <v>0</v>
      </c>
      <c r="AM130" s="10">
        <f t="shared" si="65"/>
        <v>0</v>
      </c>
    </row>
    <row r="131" spans="1:39" ht="34.15" customHeight="1" x14ac:dyDescent="0.25">
      <c r="A131" s="7" t="s">
        <v>25</v>
      </c>
      <c r="B131" s="8" t="s">
        <v>18</v>
      </c>
      <c r="C131" s="8" t="s">
        <v>155</v>
      </c>
      <c r="D131" s="8" t="s">
        <v>122</v>
      </c>
      <c r="E131" s="8" t="s">
        <v>26</v>
      </c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9"/>
      <c r="W131" s="9"/>
      <c r="X131" s="9"/>
      <c r="Y131" s="9"/>
      <c r="Z131" s="7" t="s">
        <v>25</v>
      </c>
      <c r="AA131" s="10">
        <v>50</v>
      </c>
      <c r="AB131" s="10"/>
      <c r="AC131" s="10"/>
      <c r="AD131" s="10"/>
      <c r="AE131" s="10">
        <v>50</v>
      </c>
      <c r="AF131" s="10"/>
      <c r="AG131" s="10"/>
      <c r="AH131" s="10"/>
      <c r="AI131" s="10"/>
      <c r="AJ131" s="10"/>
      <c r="AK131" s="10">
        <f t="shared" si="63"/>
        <v>100</v>
      </c>
      <c r="AL131" s="10">
        <f t="shared" ref="AL131:AM131" si="66">AL132</f>
        <v>0</v>
      </c>
      <c r="AM131" s="10">
        <f t="shared" si="66"/>
        <v>0</v>
      </c>
    </row>
    <row r="132" spans="1:39" ht="46.5" customHeight="1" x14ac:dyDescent="0.25">
      <c r="A132" s="7" t="s">
        <v>21</v>
      </c>
      <c r="B132" s="8" t="s">
        <v>18</v>
      </c>
      <c r="C132" s="8" t="s">
        <v>155</v>
      </c>
      <c r="D132" s="8" t="s">
        <v>122</v>
      </c>
      <c r="E132" s="8" t="s">
        <v>27</v>
      </c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9"/>
      <c r="W132" s="9"/>
      <c r="X132" s="9"/>
      <c r="Y132" s="9"/>
      <c r="Z132" s="7" t="s">
        <v>21</v>
      </c>
      <c r="AA132" s="10">
        <v>50</v>
      </c>
      <c r="AB132" s="10"/>
      <c r="AC132" s="10"/>
      <c r="AD132" s="10"/>
      <c r="AE132" s="10">
        <v>50</v>
      </c>
      <c r="AF132" s="10"/>
      <c r="AG132" s="10"/>
      <c r="AH132" s="10"/>
      <c r="AI132" s="10"/>
      <c r="AJ132" s="10"/>
      <c r="AK132" s="10">
        <f t="shared" si="63"/>
        <v>100</v>
      </c>
      <c r="AL132" s="10">
        <f t="shared" ref="AL132:AM132" si="67">AL133</f>
        <v>0</v>
      </c>
      <c r="AM132" s="10">
        <f t="shared" si="67"/>
        <v>0</v>
      </c>
    </row>
    <row r="133" spans="1:39" ht="63.75" customHeight="1" x14ac:dyDescent="0.25">
      <c r="A133" s="11" t="s">
        <v>28</v>
      </c>
      <c r="B133" s="12" t="s">
        <v>18</v>
      </c>
      <c r="C133" s="12" t="s">
        <v>155</v>
      </c>
      <c r="D133" s="12" t="s">
        <v>122</v>
      </c>
      <c r="E133" s="12" t="s">
        <v>27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 t="s">
        <v>29</v>
      </c>
      <c r="U133" s="12"/>
      <c r="V133" s="13"/>
      <c r="W133" s="13"/>
      <c r="X133" s="13"/>
      <c r="Y133" s="13"/>
      <c r="Z133" s="11" t="s">
        <v>28</v>
      </c>
      <c r="AA133" s="14">
        <v>50</v>
      </c>
      <c r="AB133" s="14"/>
      <c r="AC133" s="14"/>
      <c r="AD133" s="14"/>
      <c r="AE133" s="14">
        <v>50</v>
      </c>
      <c r="AF133" s="14"/>
      <c r="AG133" s="14"/>
      <c r="AH133" s="14"/>
      <c r="AI133" s="14"/>
      <c r="AJ133" s="14"/>
      <c r="AK133" s="34">
        <v>100</v>
      </c>
      <c r="AL133" s="14"/>
      <c r="AM133" s="14"/>
    </row>
    <row r="134" spans="1:39" ht="82.5" customHeight="1" x14ac:dyDescent="0.25">
      <c r="A134" s="7" t="s">
        <v>77</v>
      </c>
      <c r="B134" s="8" t="s">
        <v>18</v>
      </c>
      <c r="C134" s="8" t="s">
        <v>155</v>
      </c>
      <c r="D134" s="8" t="s">
        <v>155</v>
      </c>
      <c r="E134" s="8" t="s">
        <v>78</v>
      </c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9"/>
      <c r="W134" s="9"/>
      <c r="X134" s="9"/>
      <c r="Y134" s="9"/>
      <c r="Z134" s="7" t="s">
        <v>77</v>
      </c>
      <c r="AA134" s="10">
        <v>1000</v>
      </c>
      <c r="AB134" s="10"/>
      <c r="AC134" s="10"/>
      <c r="AD134" s="10"/>
      <c r="AE134" s="10">
        <v>1000</v>
      </c>
      <c r="AF134" s="10">
        <v>68.400000000000006</v>
      </c>
      <c r="AG134" s="10"/>
      <c r="AH134" s="10"/>
      <c r="AI134" s="10"/>
      <c r="AJ134" s="10">
        <v>68.400000000000006</v>
      </c>
      <c r="AK134" s="10">
        <f>AK135</f>
        <v>900</v>
      </c>
      <c r="AL134" s="10">
        <f t="shared" ref="AL134:AM134" si="68">AL135</f>
        <v>0</v>
      </c>
      <c r="AM134" s="10">
        <f t="shared" si="68"/>
        <v>0</v>
      </c>
    </row>
    <row r="135" spans="1:39" ht="36" customHeight="1" x14ac:dyDescent="0.25">
      <c r="A135" s="7" t="s">
        <v>79</v>
      </c>
      <c r="B135" s="8" t="s">
        <v>18</v>
      </c>
      <c r="C135" s="8" t="s">
        <v>155</v>
      </c>
      <c r="D135" s="8" t="s">
        <v>155</v>
      </c>
      <c r="E135" s="8" t="s">
        <v>80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9"/>
      <c r="W135" s="9"/>
      <c r="X135" s="9"/>
      <c r="Y135" s="9"/>
      <c r="Z135" s="7" t="s">
        <v>79</v>
      </c>
      <c r="AA135" s="10">
        <v>1000</v>
      </c>
      <c r="AB135" s="10"/>
      <c r="AC135" s="10"/>
      <c r="AD135" s="10"/>
      <c r="AE135" s="10">
        <v>1000</v>
      </c>
      <c r="AF135" s="10">
        <v>68.400000000000006</v>
      </c>
      <c r="AG135" s="10"/>
      <c r="AH135" s="10"/>
      <c r="AI135" s="10"/>
      <c r="AJ135" s="10">
        <v>68.400000000000006</v>
      </c>
      <c r="AK135" s="10">
        <f>AK136+AK137</f>
        <v>900</v>
      </c>
      <c r="AL135" s="10">
        <f t="shared" ref="AL135:AM135" si="69">AL136+AL137</f>
        <v>0</v>
      </c>
      <c r="AM135" s="10">
        <f t="shared" si="69"/>
        <v>0</v>
      </c>
    </row>
    <row r="136" spans="1:39" ht="51.4" customHeight="1" x14ac:dyDescent="0.25">
      <c r="A136" s="7" t="s">
        <v>156</v>
      </c>
      <c r="B136" s="8" t="s">
        <v>18</v>
      </c>
      <c r="C136" s="8" t="s">
        <v>155</v>
      </c>
      <c r="D136" s="8" t="s">
        <v>155</v>
      </c>
      <c r="E136" s="8" t="s">
        <v>157</v>
      </c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9"/>
      <c r="W136" s="9"/>
      <c r="X136" s="9"/>
      <c r="Y136" s="9"/>
      <c r="Z136" s="7" t="s">
        <v>156</v>
      </c>
      <c r="AA136" s="10">
        <v>1000</v>
      </c>
      <c r="AB136" s="10"/>
      <c r="AC136" s="10"/>
      <c r="AD136" s="10"/>
      <c r="AE136" s="10">
        <v>1000</v>
      </c>
      <c r="AF136" s="10">
        <v>68.400000000000006</v>
      </c>
      <c r="AG136" s="10"/>
      <c r="AH136" s="10"/>
      <c r="AI136" s="10"/>
      <c r="AJ136" s="10">
        <v>68.400000000000006</v>
      </c>
      <c r="AK136" s="10">
        <v>300</v>
      </c>
      <c r="AL136" s="10"/>
      <c r="AM136" s="10"/>
    </row>
    <row r="137" spans="1:39" ht="52.5" customHeight="1" x14ac:dyDescent="0.25">
      <c r="A137" s="7" t="s">
        <v>158</v>
      </c>
      <c r="B137" s="8" t="s">
        <v>18</v>
      </c>
      <c r="C137" s="8" t="s">
        <v>155</v>
      </c>
      <c r="D137" s="8" t="s">
        <v>155</v>
      </c>
      <c r="E137" s="8" t="s">
        <v>159</v>
      </c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9"/>
      <c r="W137" s="9"/>
      <c r="X137" s="9"/>
      <c r="Y137" s="9"/>
      <c r="Z137" s="7" t="s">
        <v>158</v>
      </c>
      <c r="AA137" s="10">
        <v>1000</v>
      </c>
      <c r="AB137" s="10"/>
      <c r="AC137" s="10"/>
      <c r="AD137" s="10"/>
      <c r="AE137" s="10">
        <v>1000</v>
      </c>
      <c r="AF137" s="10">
        <v>68.400000000000006</v>
      </c>
      <c r="AG137" s="10"/>
      <c r="AH137" s="10"/>
      <c r="AI137" s="10"/>
      <c r="AJ137" s="10">
        <v>68.400000000000006</v>
      </c>
      <c r="AK137" s="10">
        <f>AK138+AK139</f>
        <v>600</v>
      </c>
      <c r="AL137" s="10">
        <f t="shared" ref="AL137:AM137" si="70">AL138+AL139</f>
        <v>0</v>
      </c>
      <c r="AM137" s="10">
        <f t="shared" si="70"/>
        <v>0</v>
      </c>
    </row>
    <row r="138" spans="1:39" ht="102.6" customHeight="1" x14ac:dyDescent="0.25">
      <c r="A138" s="15" t="s">
        <v>160</v>
      </c>
      <c r="B138" s="12" t="s">
        <v>18</v>
      </c>
      <c r="C138" s="12" t="s">
        <v>155</v>
      </c>
      <c r="D138" s="12" t="s">
        <v>155</v>
      </c>
      <c r="E138" s="12" t="s">
        <v>159</v>
      </c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 t="s">
        <v>44</v>
      </c>
      <c r="U138" s="12"/>
      <c r="V138" s="13"/>
      <c r="W138" s="13"/>
      <c r="X138" s="13"/>
      <c r="Y138" s="13"/>
      <c r="Z138" s="15" t="s">
        <v>160</v>
      </c>
      <c r="AA138" s="14">
        <v>651</v>
      </c>
      <c r="AB138" s="14"/>
      <c r="AC138" s="14"/>
      <c r="AD138" s="14"/>
      <c r="AE138" s="14">
        <v>651</v>
      </c>
      <c r="AF138" s="14">
        <v>68.400000000000006</v>
      </c>
      <c r="AG138" s="14"/>
      <c r="AH138" s="14"/>
      <c r="AI138" s="14"/>
      <c r="AJ138" s="14">
        <v>68.400000000000006</v>
      </c>
      <c r="AK138" s="34">
        <v>460</v>
      </c>
      <c r="AL138" s="14"/>
      <c r="AM138" s="14"/>
    </row>
    <row r="139" spans="1:39" ht="63" customHeight="1" x14ac:dyDescent="0.25">
      <c r="A139" s="11" t="s">
        <v>161</v>
      </c>
      <c r="B139" s="12" t="s">
        <v>18</v>
      </c>
      <c r="C139" s="12" t="s">
        <v>155</v>
      </c>
      <c r="D139" s="12" t="s">
        <v>155</v>
      </c>
      <c r="E139" s="12" t="s">
        <v>159</v>
      </c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 t="s">
        <v>29</v>
      </c>
      <c r="U139" s="12"/>
      <c r="V139" s="13"/>
      <c r="W139" s="13"/>
      <c r="X139" s="13"/>
      <c r="Y139" s="13"/>
      <c r="Z139" s="11" t="s">
        <v>161</v>
      </c>
      <c r="AA139" s="14">
        <v>349</v>
      </c>
      <c r="AB139" s="14"/>
      <c r="AC139" s="14"/>
      <c r="AD139" s="14"/>
      <c r="AE139" s="14">
        <v>349</v>
      </c>
      <c r="AF139" s="14"/>
      <c r="AG139" s="14"/>
      <c r="AH139" s="14"/>
      <c r="AI139" s="14"/>
      <c r="AJ139" s="14"/>
      <c r="AK139" s="34">
        <v>140</v>
      </c>
      <c r="AL139" s="14"/>
      <c r="AM139" s="14"/>
    </row>
    <row r="140" spans="1:39" ht="75" customHeight="1" x14ac:dyDescent="0.25">
      <c r="A140" s="7" t="s">
        <v>77</v>
      </c>
      <c r="B140" s="8" t="s">
        <v>18</v>
      </c>
      <c r="C140" s="8" t="s">
        <v>162</v>
      </c>
      <c r="D140" s="8" t="s">
        <v>19</v>
      </c>
      <c r="E140" s="8" t="s">
        <v>78</v>
      </c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9"/>
      <c r="W140" s="9"/>
      <c r="X140" s="9"/>
      <c r="Y140" s="9"/>
      <c r="Z140" s="7" t="s">
        <v>77</v>
      </c>
      <c r="AA140" s="10">
        <v>29560</v>
      </c>
      <c r="AB140" s="10"/>
      <c r="AC140" s="10">
        <v>4939.5</v>
      </c>
      <c r="AD140" s="10"/>
      <c r="AE140" s="10">
        <v>24620.5</v>
      </c>
      <c r="AF140" s="10">
        <v>1441</v>
      </c>
      <c r="AG140" s="10"/>
      <c r="AH140" s="10"/>
      <c r="AI140" s="10"/>
      <c r="AJ140" s="10">
        <v>1441</v>
      </c>
      <c r="AK140" s="10">
        <f>AK141</f>
        <v>31400</v>
      </c>
      <c r="AL140" s="10">
        <f t="shared" ref="AL140:AM140" si="71">AL141</f>
        <v>0</v>
      </c>
      <c r="AM140" s="10">
        <f t="shared" si="71"/>
        <v>4939.5</v>
      </c>
    </row>
    <row r="141" spans="1:39" ht="42" customHeight="1" x14ac:dyDescent="0.25">
      <c r="A141" s="7" t="s">
        <v>79</v>
      </c>
      <c r="B141" s="8" t="s">
        <v>18</v>
      </c>
      <c r="C141" s="8" t="s">
        <v>162</v>
      </c>
      <c r="D141" s="8" t="s">
        <v>19</v>
      </c>
      <c r="E141" s="8" t="s">
        <v>80</v>
      </c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9"/>
      <c r="W141" s="9"/>
      <c r="X141" s="9"/>
      <c r="Y141" s="9"/>
      <c r="Z141" s="7" t="s">
        <v>79</v>
      </c>
      <c r="AA141" s="10">
        <v>29560</v>
      </c>
      <c r="AB141" s="10"/>
      <c r="AC141" s="10">
        <v>4939.5</v>
      </c>
      <c r="AD141" s="10"/>
      <c r="AE141" s="10">
        <v>24620.5</v>
      </c>
      <c r="AF141" s="10">
        <v>1441</v>
      </c>
      <c r="AG141" s="10"/>
      <c r="AH141" s="10"/>
      <c r="AI141" s="10"/>
      <c r="AJ141" s="10">
        <v>1441</v>
      </c>
      <c r="AK141" s="10">
        <f>AK142</f>
        <v>31400</v>
      </c>
      <c r="AL141" s="10">
        <f t="shared" ref="AL141:AM141" si="72">AL142</f>
        <v>0</v>
      </c>
      <c r="AM141" s="10">
        <f t="shared" si="72"/>
        <v>4939.5</v>
      </c>
    </row>
    <row r="142" spans="1:39" ht="51.4" customHeight="1" x14ac:dyDescent="0.25">
      <c r="A142" s="7" t="s">
        <v>163</v>
      </c>
      <c r="B142" s="8" t="s">
        <v>18</v>
      </c>
      <c r="C142" s="8" t="s">
        <v>162</v>
      </c>
      <c r="D142" s="8" t="s">
        <v>19</v>
      </c>
      <c r="E142" s="8" t="s">
        <v>164</v>
      </c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9"/>
      <c r="W142" s="9"/>
      <c r="X142" s="9"/>
      <c r="Y142" s="9"/>
      <c r="Z142" s="7" t="s">
        <v>163</v>
      </c>
      <c r="AA142" s="10">
        <v>29560</v>
      </c>
      <c r="AB142" s="10"/>
      <c r="AC142" s="10">
        <v>4939.5</v>
      </c>
      <c r="AD142" s="10"/>
      <c r="AE142" s="10">
        <v>24620.5</v>
      </c>
      <c r="AF142" s="10">
        <v>1441</v>
      </c>
      <c r="AG142" s="10"/>
      <c r="AH142" s="10"/>
      <c r="AI142" s="10"/>
      <c r="AJ142" s="10">
        <v>1441</v>
      </c>
      <c r="AK142" s="10">
        <f>AK143+AK147+AK150</f>
        <v>31400</v>
      </c>
      <c r="AL142" s="10">
        <f t="shared" ref="AL142:AM142" si="73">AL143+AL147+AL150</f>
        <v>0</v>
      </c>
      <c r="AM142" s="10">
        <f t="shared" si="73"/>
        <v>4939.5</v>
      </c>
    </row>
    <row r="143" spans="1:39" ht="58.5" customHeight="1" x14ac:dyDescent="0.25">
      <c r="A143" s="7" t="s">
        <v>165</v>
      </c>
      <c r="B143" s="8" t="s">
        <v>18</v>
      </c>
      <c r="C143" s="8" t="s">
        <v>162</v>
      </c>
      <c r="D143" s="8" t="s">
        <v>19</v>
      </c>
      <c r="E143" s="8" t="s">
        <v>166</v>
      </c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9"/>
      <c r="W143" s="9"/>
      <c r="X143" s="9"/>
      <c r="Y143" s="9"/>
      <c r="Z143" s="7" t="s">
        <v>165</v>
      </c>
      <c r="AA143" s="10">
        <v>18064</v>
      </c>
      <c r="AB143" s="10"/>
      <c r="AC143" s="10"/>
      <c r="AD143" s="10"/>
      <c r="AE143" s="10">
        <v>18064</v>
      </c>
      <c r="AF143" s="10">
        <v>1381</v>
      </c>
      <c r="AG143" s="10"/>
      <c r="AH143" s="10"/>
      <c r="AI143" s="10"/>
      <c r="AJ143" s="10">
        <v>1381</v>
      </c>
      <c r="AK143" s="10">
        <f>AK144+AK145+AK146</f>
        <v>19094</v>
      </c>
      <c r="AL143" s="10">
        <f t="shared" ref="AL143:AM143" si="74">AL144+AL145+AL146</f>
        <v>0</v>
      </c>
      <c r="AM143" s="10">
        <f t="shared" si="74"/>
        <v>0</v>
      </c>
    </row>
    <row r="144" spans="1:39" ht="102.6" customHeight="1" x14ac:dyDescent="0.25">
      <c r="A144" s="15" t="s">
        <v>167</v>
      </c>
      <c r="B144" s="12" t="s">
        <v>18</v>
      </c>
      <c r="C144" s="12" t="s">
        <v>162</v>
      </c>
      <c r="D144" s="12" t="s">
        <v>19</v>
      </c>
      <c r="E144" s="12" t="s">
        <v>166</v>
      </c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 t="s">
        <v>44</v>
      </c>
      <c r="U144" s="12"/>
      <c r="V144" s="13"/>
      <c r="W144" s="13"/>
      <c r="X144" s="13"/>
      <c r="Y144" s="13"/>
      <c r="Z144" s="15" t="s">
        <v>167</v>
      </c>
      <c r="AA144" s="14">
        <v>5855</v>
      </c>
      <c r="AB144" s="14"/>
      <c r="AC144" s="14"/>
      <c r="AD144" s="14"/>
      <c r="AE144" s="14">
        <v>5855</v>
      </c>
      <c r="AF144" s="14"/>
      <c r="AG144" s="14"/>
      <c r="AH144" s="14"/>
      <c r="AI144" s="14"/>
      <c r="AJ144" s="14"/>
      <c r="AK144" s="34">
        <v>5855</v>
      </c>
      <c r="AL144" s="14"/>
      <c r="AM144" s="14"/>
    </row>
    <row r="145" spans="1:39" ht="68.45" customHeight="1" x14ac:dyDescent="0.25">
      <c r="A145" s="11" t="s">
        <v>168</v>
      </c>
      <c r="B145" s="12" t="s">
        <v>18</v>
      </c>
      <c r="C145" s="12" t="s">
        <v>162</v>
      </c>
      <c r="D145" s="12" t="s">
        <v>19</v>
      </c>
      <c r="E145" s="12" t="s">
        <v>166</v>
      </c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 t="s">
        <v>29</v>
      </c>
      <c r="U145" s="12"/>
      <c r="V145" s="13"/>
      <c r="W145" s="13"/>
      <c r="X145" s="13"/>
      <c r="Y145" s="13"/>
      <c r="Z145" s="11" t="s">
        <v>168</v>
      </c>
      <c r="AA145" s="14">
        <v>11382</v>
      </c>
      <c r="AB145" s="14"/>
      <c r="AC145" s="14"/>
      <c r="AD145" s="14"/>
      <c r="AE145" s="14">
        <v>11382</v>
      </c>
      <c r="AF145" s="14">
        <v>1381</v>
      </c>
      <c r="AG145" s="14"/>
      <c r="AH145" s="14"/>
      <c r="AI145" s="14"/>
      <c r="AJ145" s="14">
        <v>1381</v>
      </c>
      <c r="AK145" s="34">
        <v>12412</v>
      </c>
      <c r="AL145" s="14"/>
      <c r="AM145" s="14"/>
    </row>
    <row r="146" spans="1:39" ht="34.15" customHeight="1" x14ac:dyDescent="0.25">
      <c r="A146" s="11" t="s">
        <v>169</v>
      </c>
      <c r="B146" s="12" t="s">
        <v>18</v>
      </c>
      <c r="C146" s="12" t="s">
        <v>162</v>
      </c>
      <c r="D146" s="12" t="s">
        <v>19</v>
      </c>
      <c r="E146" s="12" t="s">
        <v>166</v>
      </c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 t="s">
        <v>31</v>
      </c>
      <c r="U146" s="12"/>
      <c r="V146" s="13"/>
      <c r="W146" s="13"/>
      <c r="X146" s="13"/>
      <c r="Y146" s="13"/>
      <c r="Z146" s="11" t="s">
        <v>169</v>
      </c>
      <c r="AA146" s="14">
        <v>827</v>
      </c>
      <c r="AB146" s="14"/>
      <c r="AC146" s="14"/>
      <c r="AD146" s="14"/>
      <c r="AE146" s="14">
        <v>827</v>
      </c>
      <c r="AF146" s="14"/>
      <c r="AG146" s="14"/>
      <c r="AH146" s="14"/>
      <c r="AI146" s="14"/>
      <c r="AJ146" s="14"/>
      <c r="AK146" s="34">
        <v>827</v>
      </c>
      <c r="AL146" s="14"/>
      <c r="AM146" s="14"/>
    </row>
    <row r="147" spans="1:39" ht="54.75" customHeight="1" x14ac:dyDescent="0.25">
      <c r="A147" s="7" t="s">
        <v>170</v>
      </c>
      <c r="B147" s="8" t="s">
        <v>18</v>
      </c>
      <c r="C147" s="8" t="s">
        <v>162</v>
      </c>
      <c r="D147" s="8" t="s">
        <v>19</v>
      </c>
      <c r="E147" s="8" t="s">
        <v>171</v>
      </c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9"/>
      <c r="W147" s="9"/>
      <c r="X147" s="9"/>
      <c r="Y147" s="9"/>
      <c r="Z147" s="7" t="s">
        <v>170</v>
      </c>
      <c r="AA147" s="10">
        <v>1617</v>
      </c>
      <c r="AB147" s="10"/>
      <c r="AC147" s="10"/>
      <c r="AD147" s="10"/>
      <c r="AE147" s="10">
        <v>1617</v>
      </c>
      <c r="AF147" s="10">
        <v>60</v>
      </c>
      <c r="AG147" s="10"/>
      <c r="AH147" s="10"/>
      <c r="AI147" s="10"/>
      <c r="AJ147" s="10">
        <v>60</v>
      </c>
      <c r="AK147" s="10">
        <f>AK148+AK149</f>
        <v>2427</v>
      </c>
      <c r="AL147" s="10">
        <f t="shared" ref="AL147:AM147" si="75">AL148+AL149</f>
        <v>0</v>
      </c>
      <c r="AM147" s="10">
        <f t="shared" si="75"/>
        <v>0</v>
      </c>
    </row>
    <row r="148" spans="1:39" ht="85.5" customHeight="1" x14ac:dyDescent="0.25">
      <c r="A148" s="11" t="s">
        <v>172</v>
      </c>
      <c r="B148" s="12" t="s">
        <v>18</v>
      </c>
      <c r="C148" s="12" t="s">
        <v>162</v>
      </c>
      <c r="D148" s="12" t="s">
        <v>19</v>
      </c>
      <c r="E148" s="12" t="s">
        <v>171</v>
      </c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 t="s">
        <v>44</v>
      </c>
      <c r="U148" s="12"/>
      <c r="V148" s="13"/>
      <c r="W148" s="13"/>
      <c r="X148" s="13"/>
      <c r="Y148" s="13"/>
      <c r="Z148" s="11" t="s">
        <v>172</v>
      </c>
      <c r="AA148" s="14">
        <v>1136</v>
      </c>
      <c r="AB148" s="14"/>
      <c r="AC148" s="14"/>
      <c r="AD148" s="14"/>
      <c r="AE148" s="14">
        <v>1136</v>
      </c>
      <c r="AF148" s="14"/>
      <c r="AG148" s="14"/>
      <c r="AH148" s="14"/>
      <c r="AI148" s="14"/>
      <c r="AJ148" s="14"/>
      <c r="AK148" s="34">
        <v>1136</v>
      </c>
      <c r="AL148" s="14"/>
      <c r="AM148" s="14"/>
    </row>
    <row r="149" spans="1:39" ht="58.5" customHeight="1" x14ac:dyDescent="0.25">
      <c r="A149" s="11" t="s">
        <v>173</v>
      </c>
      <c r="B149" s="12" t="s">
        <v>18</v>
      </c>
      <c r="C149" s="12" t="s">
        <v>162</v>
      </c>
      <c r="D149" s="12" t="s">
        <v>19</v>
      </c>
      <c r="E149" s="12" t="s">
        <v>171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 t="s">
        <v>29</v>
      </c>
      <c r="U149" s="12"/>
      <c r="V149" s="13"/>
      <c r="W149" s="13"/>
      <c r="X149" s="13"/>
      <c r="Y149" s="13"/>
      <c r="Z149" s="11" t="s">
        <v>173</v>
      </c>
      <c r="AA149" s="14">
        <v>481</v>
      </c>
      <c r="AB149" s="14"/>
      <c r="AC149" s="14"/>
      <c r="AD149" s="14"/>
      <c r="AE149" s="14">
        <v>481</v>
      </c>
      <c r="AF149" s="14">
        <v>60</v>
      </c>
      <c r="AG149" s="14"/>
      <c r="AH149" s="14"/>
      <c r="AI149" s="14"/>
      <c r="AJ149" s="14">
        <v>60</v>
      </c>
      <c r="AK149" s="34">
        <v>1291</v>
      </c>
      <c r="AL149" s="14"/>
      <c r="AM149" s="14"/>
    </row>
    <row r="150" spans="1:39" ht="115.5" customHeight="1" x14ac:dyDescent="0.25">
      <c r="A150" s="16" t="s">
        <v>174</v>
      </c>
      <c r="B150" s="8" t="s">
        <v>18</v>
      </c>
      <c r="C150" s="8" t="s">
        <v>162</v>
      </c>
      <c r="D150" s="8" t="s">
        <v>19</v>
      </c>
      <c r="E150" s="8" t="s">
        <v>175</v>
      </c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9"/>
      <c r="W150" s="9"/>
      <c r="X150" s="9"/>
      <c r="Y150" s="9"/>
      <c r="Z150" s="16" t="s">
        <v>174</v>
      </c>
      <c r="AA150" s="10">
        <v>9879</v>
      </c>
      <c r="AB150" s="10"/>
      <c r="AC150" s="10">
        <v>4939.5</v>
      </c>
      <c r="AD150" s="10"/>
      <c r="AE150" s="10">
        <v>4939.5</v>
      </c>
      <c r="AF150" s="10"/>
      <c r="AG150" s="10"/>
      <c r="AH150" s="10"/>
      <c r="AI150" s="10"/>
      <c r="AJ150" s="10"/>
      <c r="AK150" s="10">
        <f>AK151</f>
        <v>9879</v>
      </c>
      <c r="AL150" s="10">
        <f t="shared" ref="AL150:AM150" si="76">AL151</f>
        <v>0</v>
      </c>
      <c r="AM150" s="10">
        <f t="shared" si="76"/>
        <v>4939.5</v>
      </c>
    </row>
    <row r="151" spans="1:39" ht="168" customHeight="1" x14ac:dyDescent="0.25">
      <c r="A151" s="15" t="s">
        <v>176</v>
      </c>
      <c r="B151" s="12" t="s">
        <v>18</v>
      </c>
      <c r="C151" s="12" t="s">
        <v>162</v>
      </c>
      <c r="D151" s="12" t="s">
        <v>19</v>
      </c>
      <c r="E151" s="12" t="s">
        <v>175</v>
      </c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 t="s">
        <v>44</v>
      </c>
      <c r="U151" s="12"/>
      <c r="V151" s="13"/>
      <c r="W151" s="13"/>
      <c r="X151" s="13"/>
      <c r="Y151" s="13"/>
      <c r="Z151" s="15" t="s">
        <v>176</v>
      </c>
      <c r="AA151" s="14">
        <v>9879</v>
      </c>
      <c r="AB151" s="14"/>
      <c r="AC151" s="14">
        <v>4939.5</v>
      </c>
      <c r="AD151" s="14"/>
      <c r="AE151" s="14">
        <v>4939.5</v>
      </c>
      <c r="AF151" s="14"/>
      <c r="AG151" s="14"/>
      <c r="AH151" s="14"/>
      <c r="AI151" s="14"/>
      <c r="AJ151" s="14"/>
      <c r="AK151" s="34">
        <v>9879</v>
      </c>
      <c r="AL151" s="14"/>
      <c r="AM151" s="14">
        <v>4939.5</v>
      </c>
    </row>
    <row r="152" spans="1:39" ht="83.25" customHeight="1" x14ac:dyDescent="0.25">
      <c r="A152" s="7" t="s">
        <v>77</v>
      </c>
      <c r="B152" s="8" t="s">
        <v>18</v>
      </c>
      <c r="C152" s="8" t="s">
        <v>177</v>
      </c>
      <c r="D152" s="8" t="s">
        <v>20</v>
      </c>
      <c r="E152" s="8" t="s">
        <v>78</v>
      </c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9"/>
      <c r="W152" s="9"/>
      <c r="X152" s="9"/>
      <c r="Y152" s="9"/>
      <c r="Z152" s="7" t="s">
        <v>77</v>
      </c>
      <c r="AA152" s="10"/>
      <c r="AB152" s="10"/>
      <c r="AC152" s="10"/>
      <c r="AD152" s="10"/>
      <c r="AE152" s="10"/>
      <c r="AF152" s="10">
        <v>1304.7</v>
      </c>
      <c r="AG152" s="10">
        <v>127.8</v>
      </c>
      <c r="AH152" s="10">
        <v>1046.4000000000001</v>
      </c>
      <c r="AI152" s="10"/>
      <c r="AJ152" s="10">
        <v>130.5</v>
      </c>
      <c r="AK152" s="10">
        <f t="shared" ref="AK152:AK155" si="77">AK153</f>
        <v>130.5</v>
      </c>
      <c r="AL152" s="10">
        <f t="shared" ref="AL152:AM152" si="78">AL153</f>
        <v>127.8</v>
      </c>
      <c r="AM152" s="10">
        <f t="shared" si="78"/>
        <v>1046.4000000000001</v>
      </c>
    </row>
    <row r="153" spans="1:39" ht="32.25" customHeight="1" x14ac:dyDescent="0.25">
      <c r="A153" s="7" t="s">
        <v>79</v>
      </c>
      <c r="B153" s="8" t="s">
        <v>18</v>
      </c>
      <c r="C153" s="8" t="s">
        <v>177</v>
      </c>
      <c r="D153" s="8" t="s">
        <v>20</v>
      </c>
      <c r="E153" s="8" t="s">
        <v>80</v>
      </c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9"/>
      <c r="W153" s="9"/>
      <c r="X153" s="9"/>
      <c r="Y153" s="9"/>
      <c r="Z153" s="7" t="s">
        <v>79</v>
      </c>
      <c r="AA153" s="10"/>
      <c r="AB153" s="10"/>
      <c r="AC153" s="10"/>
      <c r="AD153" s="10"/>
      <c r="AE153" s="10"/>
      <c r="AF153" s="10">
        <v>1304.7</v>
      </c>
      <c r="AG153" s="10">
        <v>127.8</v>
      </c>
      <c r="AH153" s="10">
        <v>1046.4000000000001</v>
      </c>
      <c r="AI153" s="10"/>
      <c r="AJ153" s="10">
        <v>130.5</v>
      </c>
      <c r="AK153" s="10">
        <f t="shared" si="77"/>
        <v>130.5</v>
      </c>
      <c r="AL153" s="10">
        <f t="shared" ref="AL153:AM153" si="79">AL154</f>
        <v>127.8</v>
      </c>
      <c r="AM153" s="10">
        <f t="shared" si="79"/>
        <v>1046.4000000000001</v>
      </c>
    </row>
    <row r="154" spans="1:39" ht="51.4" customHeight="1" x14ac:dyDescent="0.25">
      <c r="A154" s="7" t="s">
        <v>98</v>
      </c>
      <c r="B154" s="8" t="s">
        <v>18</v>
      </c>
      <c r="C154" s="8" t="s">
        <v>177</v>
      </c>
      <c r="D154" s="8" t="s">
        <v>20</v>
      </c>
      <c r="E154" s="8" t="s">
        <v>99</v>
      </c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9"/>
      <c r="W154" s="9"/>
      <c r="X154" s="9"/>
      <c r="Y154" s="9"/>
      <c r="Z154" s="7" t="s">
        <v>98</v>
      </c>
      <c r="AA154" s="10"/>
      <c r="AB154" s="10"/>
      <c r="AC154" s="10"/>
      <c r="AD154" s="10"/>
      <c r="AE154" s="10"/>
      <c r="AF154" s="10">
        <v>1304.7</v>
      </c>
      <c r="AG154" s="10">
        <v>127.8</v>
      </c>
      <c r="AH154" s="10">
        <v>1046.4000000000001</v>
      </c>
      <c r="AI154" s="10"/>
      <c r="AJ154" s="10">
        <v>130.5</v>
      </c>
      <c r="AK154" s="10">
        <f t="shared" si="77"/>
        <v>130.5</v>
      </c>
      <c r="AL154" s="10">
        <f t="shared" ref="AL154:AM154" si="80">AL155</f>
        <v>127.8</v>
      </c>
      <c r="AM154" s="10">
        <f t="shared" si="80"/>
        <v>1046.4000000000001</v>
      </c>
    </row>
    <row r="155" spans="1:39" ht="46.5" customHeight="1" x14ac:dyDescent="0.25">
      <c r="A155" s="7" t="s">
        <v>178</v>
      </c>
      <c r="B155" s="8" t="s">
        <v>18</v>
      </c>
      <c r="C155" s="8" t="s">
        <v>177</v>
      </c>
      <c r="D155" s="8" t="s">
        <v>20</v>
      </c>
      <c r="E155" s="8" t="s">
        <v>179</v>
      </c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9"/>
      <c r="W155" s="9"/>
      <c r="X155" s="9"/>
      <c r="Y155" s="9"/>
      <c r="Z155" s="7" t="s">
        <v>178</v>
      </c>
      <c r="AA155" s="10"/>
      <c r="AB155" s="10"/>
      <c r="AC155" s="10"/>
      <c r="AD155" s="10"/>
      <c r="AE155" s="10"/>
      <c r="AF155" s="10">
        <v>1304.7</v>
      </c>
      <c r="AG155" s="10">
        <v>127.8</v>
      </c>
      <c r="AH155" s="10">
        <v>1046.4000000000001</v>
      </c>
      <c r="AI155" s="10"/>
      <c r="AJ155" s="10">
        <v>130.5</v>
      </c>
      <c r="AK155" s="10">
        <f t="shared" si="77"/>
        <v>130.5</v>
      </c>
      <c r="AL155" s="10">
        <f t="shared" ref="AL155:AM155" si="81">AL156</f>
        <v>127.8</v>
      </c>
      <c r="AM155" s="10">
        <f t="shared" si="81"/>
        <v>1046.4000000000001</v>
      </c>
    </row>
    <row r="156" spans="1:39" ht="84" customHeight="1" x14ac:dyDescent="0.25">
      <c r="A156" s="11" t="s">
        <v>180</v>
      </c>
      <c r="B156" s="12" t="s">
        <v>18</v>
      </c>
      <c r="C156" s="12" t="s">
        <v>177</v>
      </c>
      <c r="D156" s="12" t="s">
        <v>20</v>
      </c>
      <c r="E156" s="12" t="s">
        <v>179</v>
      </c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 t="s">
        <v>46</v>
      </c>
      <c r="U156" s="12"/>
      <c r="V156" s="13"/>
      <c r="W156" s="13"/>
      <c r="X156" s="13"/>
      <c r="Y156" s="13"/>
      <c r="Z156" s="11" t="s">
        <v>180</v>
      </c>
      <c r="AA156" s="14"/>
      <c r="AB156" s="14"/>
      <c r="AC156" s="14"/>
      <c r="AD156" s="14"/>
      <c r="AE156" s="14"/>
      <c r="AF156" s="14">
        <v>1304.7</v>
      </c>
      <c r="AG156" s="14">
        <v>127.8</v>
      </c>
      <c r="AH156" s="14">
        <v>1046.4000000000001</v>
      </c>
      <c r="AI156" s="14"/>
      <c r="AJ156" s="14">
        <v>130.5</v>
      </c>
      <c r="AK156" s="34">
        <v>130.5</v>
      </c>
      <c r="AL156" s="14">
        <v>127.8</v>
      </c>
      <c r="AM156" s="14">
        <v>1046.4000000000001</v>
      </c>
    </row>
    <row r="157" spans="1:39" ht="42.75" customHeight="1" x14ac:dyDescent="0.25">
      <c r="A157" s="7" t="s">
        <v>75</v>
      </c>
      <c r="B157" s="8" t="s">
        <v>18</v>
      </c>
      <c r="C157" s="8" t="s">
        <v>71</v>
      </c>
      <c r="D157" s="8" t="s">
        <v>86</v>
      </c>
      <c r="E157" s="8" t="s">
        <v>76</v>
      </c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9"/>
      <c r="W157" s="9"/>
      <c r="X157" s="9"/>
      <c r="Y157" s="9"/>
      <c r="Z157" s="7" t="s">
        <v>75</v>
      </c>
      <c r="AA157" s="10">
        <v>2000</v>
      </c>
      <c r="AB157" s="10"/>
      <c r="AC157" s="10"/>
      <c r="AD157" s="10"/>
      <c r="AE157" s="10">
        <v>2000</v>
      </c>
      <c r="AF157" s="10">
        <v>19718.400000000001</v>
      </c>
      <c r="AG157" s="10"/>
      <c r="AH157" s="10"/>
      <c r="AI157" s="10"/>
      <c r="AJ157" s="10">
        <v>19638.400000000001</v>
      </c>
      <c r="AK157" s="10">
        <f t="shared" ref="AK157:AK161" si="82">AK158</f>
        <v>2810</v>
      </c>
      <c r="AL157" s="10">
        <f t="shared" ref="AL157:AM157" si="83">AL158</f>
        <v>0</v>
      </c>
      <c r="AM157" s="10">
        <f t="shared" si="83"/>
        <v>0</v>
      </c>
    </row>
    <row r="158" spans="1:39" ht="75" customHeight="1" x14ac:dyDescent="0.25">
      <c r="A158" s="7" t="s">
        <v>77</v>
      </c>
      <c r="B158" s="8" t="s">
        <v>18</v>
      </c>
      <c r="C158" s="8" t="s">
        <v>71</v>
      </c>
      <c r="D158" s="8" t="s">
        <v>86</v>
      </c>
      <c r="E158" s="8" t="s">
        <v>78</v>
      </c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9"/>
      <c r="W158" s="9"/>
      <c r="X158" s="9"/>
      <c r="Y158" s="9"/>
      <c r="Z158" s="7" t="s">
        <v>77</v>
      </c>
      <c r="AA158" s="10">
        <v>2000</v>
      </c>
      <c r="AB158" s="10"/>
      <c r="AC158" s="10"/>
      <c r="AD158" s="10"/>
      <c r="AE158" s="10">
        <v>2000</v>
      </c>
      <c r="AF158" s="10">
        <v>19718.400000000001</v>
      </c>
      <c r="AG158" s="10"/>
      <c r="AH158" s="10"/>
      <c r="AI158" s="10"/>
      <c r="AJ158" s="10">
        <v>19638.400000000001</v>
      </c>
      <c r="AK158" s="10">
        <f t="shared" si="82"/>
        <v>2810</v>
      </c>
      <c r="AL158" s="10">
        <f t="shared" ref="AL158:AM158" si="84">AL159</f>
        <v>0</v>
      </c>
      <c r="AM158" s="10">
        <f t="shared" si="84"/>
        <v>0</v>
      </c>
    </row>
    <row r="159" spans="1:39" ht="42" customHeight="1" x14ac:dyDescent="0.25">
      <c r="A159" s="7" t="s">
        <v>79</v>
      </c>
      <c r="B159" s="8" t="s">
        <v>18</v>
      </c>
      <c r="C159" s="8" t="s">
        <v>71</v>
      </c>
      <c r="D159" s="8" t="s">
        <v>86</v>
      </c>
      <c r="E159" s="8" t="s">
        <v>80</v>
      </c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9"/>
      <c r="W159" s="9"/>
      <c r="X159" s="9"/>
      <c r="Y159" s="9"/>
      <c r="Z159" s="7" t="s">
        <v>79</v>
      </c>
      <c r="AA159" s="10">
        <v>2000</v>
      </c>
      <c r="AB159" s="10"/>
      <c r="AC159" s="10"/>
      <c r="AD159" s="10"/>
      <c r="AE159" s="10">
        <v>2000</v>
      </c>
      <c r="AF159" s="10">
        <v>19718.400000000001</v>
      </c>
      <c r="AG159" s="10"/>
      <c r="AH159" s="10"/>
      <c r="AI159" s="10"/>
      <c r="AJ159" s="10">
        <v>19638.400000000001</v>
      </c>
      <c r="AK159" s="10">
        <f t="shared" si="82"/>
        <v>2810</v>
      </c>
      <c r="AL159" s="10">
        <f t="shared" ref="AL159:AM159" si="85">AL160</f>
        <v>0</v>
      </c>
      <c r="AM159" s="10">
        <f t="shared" si="85"/>
        <v>0</v>
      </c>
    </row>
    <row r="160" spans="1:39" ht="68.45" customHeight="1" x14ac:dyDescent="0.25">
      <c r="A160" s="7" t="s">
        <v>156</v>
      </c>
      <c r="B160" s="8" t="s">
        <v>18</v>
      </c>
      <c r="C160" s="8" t="s">
        <v>71</v>
      </c>
      <c r="D160" s="8" t="s">
        <v>86</v>
      </c>
      <c r="E160" s="8" t="s">
        <v>157</v>
      </c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9"/>
      <c r="W160" s="9"/>
      <c r="X160" s="9"/>
      <c r="Y160" s="9"/>
      <c r="Z160" s="7" t="s">
        <v>156</v>
      </c>
      <c r="AA160" s="10">
        <v>2000</v>
      </c>
      <c r="AB160" s="10"/>
      <c r="AC160" s="10"/>
      <c r="AD160" s="10"/>
      <c r="AE160" s="10">
        <v>2000</v>
      </c>
      <c r="AF160" s="10">
        <v>19718.400000000001</v>
      </c>
      <c r="AG160" s="10"/>
      <c r="AH160" s="10"/>
      <c r="AI160" s="10"/>
      <c r="AJ160" s="10">
        <v>19638.400000000001</v>
      </c>
      <c r="AK160" s="10">
        <f t="shared" si="82"/>
        <v>2810</v>
      </c>
      <c r="AL160" s="10">
        <f t="shared" ref="AL160:AM160" si="86">AL161</f>
        <v>0</v>
      </c>
      <c r="AM160" s="10">
        <f t="shared" si="86"/>
        <v>0</v>
      </c>
    </row>
    <row r="161" spans="1:39" ht="51" customHeight="1" x14ac:dyDescent="0.25">
      <c r="A161" s="7" t="s">
        <v>181</v>
      </c>
      <c r="B161" s="8" t="s">
        <v>18</v>
      </c>
      <c r="C161" s="8" t="s">
        <v>71</v>
      </c>
      <c r="D161" s="8" t="s">
        <v>86</v>
      </c>
      <c r="E161" s="8" t="s">
        <v>182</v>
      </c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9"/>
      <c r="W161" s="9"/>
      <c r="X161" s="9"/>
      <c r="Y161" s="9"/>
      <c r="Z161" s="7" t="s">
        <v>181</v>
      </c>
      <c r="AA161" s="10">
        <v>2000</v>
      </c>
      <c r="AB161" s="10"/>
      <c r="AC161" s="10"/>
      <c r="AD161" s="10"/>
      <c r="AE161" s="10">
        <v>2000</v>
      </c>
      <c r="AF161" s="10">
        <v>1055</v>
      </c>
      <c r="AG161" s="10"/>
      <c r="AH161" s="10"/>
      <c r="AI161" s="10"/>
      <c r="AJ161" s="10">
        <v>975</v>
      </c>
      <c r="AK161" s="10">
        <f t="shared" si="82"/>
        <v>2810</v>
      </c>
      <c r="AL161" s="10">
        <f t="shared" ref="AL161:AM161" si="87">AL162</f>
        <v>0</v>
      </c>
      <c r="AM161" s="10">
        <f t="shared" si="87"/>
        <v>0</v>
      </c>
    </row>
    <row r="162" spans="1:39" ht="76.5" customHeight="1" x14ac:dyDescent="0.25">
      <c r="A162" s="11" t="s">
        <v>183</v>
      </c>
      <c r="B162" s="12" t="s">
        <v>18</v>
      </c>
      <c r="C162" s="12" t="s">
        <v>71</v>
      </c>
      <c r="D162" s="12" t="s">
        <v>86</v>
      </c>
      <c r="E162" s="12" t="s">
        <v>182</v>
      </c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 t="s">
        <v>29</v>
      </c>
      <c r="U162" s="12"/>
      <c r="V162" s="13"/>
      <c r="W162" s="13"/>
      <c r="X162" s="13"/>
      <c r="Y162" s="13"/>
      <c r="Z162" s="11" t="s">
        <v>183</v>
      </c>
      <c r="AA162" s="14">
        <v>2000</v>
      </c>
      <c r="AB162" s="14"/>
      <c r="AC162" s="14"/>
      <c r="AD162" s="14"/>
      <c r="AE162" s="14">
        <v>2000</v>
      </c>
      <c r="AF162" s="14">
        <v>1055</v>
      </c>
      <c r="AG162" s="14"/>
      <c r="AH162" s="14"/>
      <c r="AI162" s="14"/>
      <c r="AJ162" s="14">
        <v>975</v>
      </c>
      <c r="AK162" s="34">
        <v>2810</v>
      </c>
      <c r="AL162" s="14"/>
      <c r="AM162" s="14"/>
    </row>
  </sheetData>
  <mergeCells count="31">
    <mergeCell ref="AI10:AI11"/>
    <mergeCell ref="AC10:AC11"/>
    <mergeCell ref="A8:AM8"/>
    <mergeCell ref="V10:V11"/>
    <mergeCell ref="W10:W11"/>
    <mergeCell ref="AB10:AB11"/>
    <mergeCell ref="AM10:AM11"/>
    <mergeCell ref="Z10:Z11"/>
    <mergeCell ref="AK10:AK11"/>
    <mergeCell ref="AF10:AF11"/>
    <mergeCell ref="AA10:AA11"/>
    <mergeCell ref="AE10:AE11"/>
    <mergeCell ref="AD10:AD11"/>
    <mergeCell ref="AL10:AL11"/>
    <mergeCell ref="AJ10:AJ11"/>
    <mergeCell ref="A3:AK3"/>
    <mergeCell ref="A10:A11"/>
    <mergeCell ref="B10:B11"/>
    <mergeCell ref="A6:AK6"/>
    <mergeCell ref="A4:AK4"/>
    <mergeCell ref="A5:AK5"/>
    <mergeCell ref="A7:AK7"/>
    <mergeCell ref="Y10:Y11"/>
    <mergeCell ref="C10:C11"/>
    <mergeCell ref="E10:S11"/>
    <mergeCell ref="T10:T11"/>
    <mergeCell ref="AG10:AG11"/>
    <mergeCell ref="D10:D11"/>
    <mergeCell ref="X10:X11"/>
    <mergeCell ref="U10:U11"/>
    <mergeCell ref="AH10:AH11"/>
  </mergeCells>
  <pageMargins left="1.17" right="0.39" top="0.78" bottom="0.78" header="0" footer="0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rep:2.54.0.1116</dc:description>
  <cp:lastModifiedBy>NB</cp:lastModifiedBy>
  <cp:lastPrinted>2022-11-06T13:14:51Z</cp:lastPrinted>
  <dcterms:created xsi:type="dcterms:W3CDTF">2022-09-13T13:10:59Z</dcterms:created>
  <dcterms:modified xsi:type="dcterms:W3CDTF">2022-11-07T06:54:06Z</dcterms:modified>
</cp:coreProperties>
</file>