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ешения СД 2022\ПРОЕКТ Решения-ПРОЕКТ БЮДЖЕТА-2023-2025 и Назначение ПС\Решение от     2022-Проект Бюджета 2023-2025 и Назначение ПС\"/>
    </mc:Choice>
  </mc:AlternateContent>
  <bookViews>
    <workbookView xWindow="0" yWindow="0" windowWidth="28800" windowHeight="12435"/>
  </bookViews>
  <sheets>
    <sheet name="1-й год" sheetId="1" r:id="rId1"/>
  </sheets>
  <definedNames>
    <definedName name="_xlnm.Print_Titles" localSheetId="0">'1-й год'!$13:$13</definedName>
  </definedNames>
  <calcPr calcId="162913"/>
</workbook>
</file>

<file path=xl/calcChain.xml><?xml version="1.0" encoding="utf-8"?>
<calcChain xmlns="http://schemas.openxmlformats.org/spreadsheetml/2006/main">
  <c r="AN14" i="1" l="1"/>
  <c r="AM14" i="1" l="1"/>
  <c r="AK126" i="1" l="1"/>
  <c r="AK125" i="1" s="1"/>
  <c r="AK124" i="1" s="1"/>
  <c r="AK123" i="1" s="1"/>
  <c r="AL126" i="1"/>
  <c r="AL125" i="1" s="1"/>
  <c r="AL124" i="1" s="1"/>
  <c r="AL123" i="1" s="1"/>
  <c r="AM126" i="1"/>
  <c r="AM125" i="1" s="1"/>
  <c r="AM124" i="1" s="1"/>
  <c r="AM123" i="1" s="1"/>
  <c r="AN126" i="1"/>
  <c r="AN125" i="1" s="1"/>
  <c r="AN124" i="1" s="1"/>
  <c r="AN123" i="1" s="1"/>
  <c r="AK105" i="1"/>
  <c r="AK104" i="1" s="1"/>
  <c r="AK103" i="1" s="1"/>
  <c r="AK102" i="1" s="1"/>
  <c r="AL105" i="1"/>
  <c r="AL104" i="1" s="1"/>
  <c r="AL103" i="1" s="1"/>
  <c r="AL102" i="1" s="1"/>
  <c r="AM105" i="1"/>
  <c r="AM104" i="1" s="1"/>
  <c r="AM103" i="1" s="1"/>
  <c r="AM102" i="1" s="1"/>
  <c r="AN105" i="1"/>
  <c r="AN104" i="1" s="1"/>
  <c r="AN103" i="1" s="1"/>
  <c r="AN102" i="1" s="1"/>
  <c r="AK116" i="1"/>
  <c r="AL116" i="1"/>
  <c r="AM116" i="1"/>
  <c r="AN116" i="1"/>
  <c r="AK120" i="1"/>
  <c r="AL120" i="1"/>
  <c r="AM120" i="1"/>
  <c r="AN120" i="1"/>
  <c r="AK110" i="1"/>
  <c r="AK108" i="1" s="1"/>
  <c r="AK107" i="1" s="1"/>
  <c r="AL110" i="1"/>
  <c r="AL108" i="1" s="1"/>
  <c r="AL107" i="1" s="1"/>
  <c r="AM110" i="1"/>
  <c r="AM108" i="1" s="1"/>
  <c r="AM107" i="1" s="1"/>
  <c r="AN110" i="1"/>
  <c r="AN108" i="1" s="1"/>
  <c r="AN107" i="1" s="1"/>
  <c r="AK93" i="1"/>
  <c r="AL93" i="1"/>
  <c r="AM93" i="1"/>
  <c r="AN93" i="1"/>
  <c r="AK91" i="1"/>
  <c r="AL91" i="1"/>
  <c r="AM91" i="1"/>
  <c r="AN91" i="1"/>
  <c r="AK97" i="1"/>
  <c r="AL97" i="1"/>
  <c r="AM97" i="1"/>
  <c r="AN97" i="1"/>
  <c r="AK95" i="1"/>
  <c r="AL95" i="1"/>
  <c r="AM95" i="1"/>
  <c r="AN95" i="1"/>
  <c r="AK100" i="1"/>
  <c r="AK99" i="1" s="1"/>
  <c r="AL100" i="1"/>
  <c r="AL99" i="1" s="1"/>
  <c r="AM100" i="1"/>
  <c r="AM99" i="1" s="1"/>
  <c r="AN100" i="1"/>
  <c r="AN99" i="1" s="1"/>
  <c r="AK86" i="1"/>
  <c r="AK85" i="1" s="1"/>
  <c r="AK84" i="1" s="1"/>
  <c r="AK83" i="1" s="1"/>
  <c r="AL86" i="1"/>
  <c r="AL85" i="1" s="1"/>
  <c r="AL84" i="1" s="1"/>
  <c r="AL83" i="1" s="1"/>
  <c r="AM86" i="1"/>
  <c r="AM85" i="1" s="1"/>
  <c r="AM84" i="1" s="1"/>
  <c r="AM83" i="1" s="1"/>
  <c r="AN86" i="1"/>
  <c r="AN85" i="1" s="1"/>
  <c r="AN84" i="1" s="1"/>
  <c r="AN83" i="1" s="1"/>
  <c r="AK81" i="1"/>
  <c r="AL81" i="1"/>
  <c r="AM81" i="1"/>
  <c r="AN81" i="1"/>
  <c r="AK79" i="1"/>
  <c r="AK78" i="1" s="1"/>
  <c r="AK77" i="1" s="1"/>
  <c r="AK76" i="1" s="1"/>
  <c r="AL79" i="1"/>
  <c r="AL78" i="1" s="1"/>
  <c r="AL77" i="1" s="1"/>
  <c r="AL76" i="1" s="1"/>
  <c r="AM79" i="1"/>
  <c r="AM78" i="1" s="1"/>
  <c r="AM77" i="1" s="1"/>
  <c r="AM76" i="1" s="1"/>
  <c r="AN79" i="1"/>
  <c r="AN78" i="1" s="1"/>
  <c r="AN77" i="1" s="1"/>
  <c r="AN76" i="1" s="1"/>
  <c r="AK36" i="1"/>
  <c r="AL36" i="1"/>
  <c r="AM36" i="1"/>
  <c r="AN36" i="1"/>
  <c r="AK33" i="1"/>
  <c r="AK32" i="1" s="1"/>
  <c r="AK31" i="1" s="1"/>
  <c r="AL33" i="1"/>
  <c r="AL32" i="1" s="1"/>
  <c r="AL31" i="1" s="1"/>
  <c r="AM33" i="1"/>
  <c r="AM32" i="1" s="1"/>
  <c r="AM31" i="1" s="1"/>
  <c r="AN33" i="1"/>
  <c r="AN32" i="1" s="1"/>
  <c r="AN31" i="1" s="1"/>
  <c r="AK29" i="1"/>
  <c r="AL29" i="1"/>
  <c r="AM29" i="1"/>
  <c r="AN29" i="1"/>
  <c r="AK27" i="1"/>
  <c r="AL27" i="1"/>
  <c r="AM27" i="1"/>
  <c r="AN27" i="1"/>
  <c r="AK24" i="1"/>
  <c r="AL24" i="1"/>
  <c r="AM24" i="1"/>
  <c r="AN24" i="1"/>
  <c r="AN23" i="1" s="1"/>
  <c r="AN22" i="1" s="1"/>
  <c r="AK23" i="1"/>
  <c r="AL23" i="1"/>
  <c r="AM23" i="1"/>
  <c r="AM22" i="1" s="1"/>
  <c r="AK22" i="1"/>
  <c r="AL22" i="1"/>
  <c r="AK19" i="1"/>
  <c r="AK18" i="1" s="1"/>
  <c r="AK17" i="1" s="1"/>
  <c r="AK16" i="1" s="1"/>
  <c r="AL19" i="1"/>
  <c r="AL18" i="1" s="1"/>
  <c r="AL17" i="1" s="1"/>
  <c r="AL16" i="1" s="1"/>
  <c r="AM19" i="1"/>
  <c r="AM18" i="1" s="1"/>
  <c r="AM17" i="1" s="1"/>
  <c r="AM16" i="1" s="1"/>
  <c r="AN19" i="1"/>
  <c r="AN18" i="1" s="1"/>
  <c r="AN17" i="1" s="1"/>
  <c r="AN16" i="1" s="1"/>
  <c r="AK44" i="1"/>
  <c r="AK43" i="1" s="1"/>
  <c r="AK42" i="1" s="1"/>
  <c r="AK41" i="1" s="1"/>
  <c r="AL44" i="1"/>
  <c r="AL43" i="1" s="1"/>
  <c r="AL42" i="1" s="1"/>
  <c r="AL41" i="1" s="1"/>
  <c r="AM44" i="1"/>
  <c r="AM43" i="1" s="1"/>
  <c r="AM42" i="1" s="1"/>
  <c r="AM41" i="1" s="1"/>
  <c r="AN44" i="1"/>
  <c r="AN43" i="1" s="1"/>
  <c r="AN42" i="1" s="1"/>
  <c r="AN41" i="1" s="1"/>
  <c r="AK55" i="1"/>
  <c r="AK54" i="1" s="1"/>
  <c r="AK53" i="1" s="1"/>
  <c r="AK52" i="1" s="1"/>
  <c r="AL55" i="1"/>
  <c r="AL54" i="1" s="1"/>
  <c r="AL53" i="1" s="1"/>
  <c r="AL52" i="1" s="1"/>
  <c r="AM55" i="1"/>
  <c r="AM54" i="1" s="1"/>
  <c r="AM53" i="1" s="1"/>
  <c r="AM52" i="1" s="1"/>
  <c r="AN55" i="1"/>
  <c r="AN54" i="1" s="1"/>
  <c r="AN53" i="1" s="1"/>
  <c r="AN52" i="1" s="1"/>
  <c r="AK72" i="1"/>
  <c r="AK69" i="1" s="1"/>
  <c r="AK68" i="1" s="1"/>
  <c r="AK67" i="1" s="1"/>
  <c r="AL72" i="1"/>
  <c r="AL69" i="1" s="1"/>
  <c r="AL68" i="1" s="1"/>
  <c r="AL67" i="1" s="1"/>
  <c r="AM72" i="1"/>
  <c r="AM69" i="1" s="1"/>
  <c r="AM68" i="1" s="1"/>
  <c r="AM67" i="1" s="1"/>
  <c r="AN72" i="1"/>
  <c r="AN69" i="1" s="1"/>
  <c r="AN68" i="1" s="1"/>
  <c r="AN67" i="1" s="1"/>
  <c r="AK62" i="1"/>
  <c r="AL62" i="1"/>
  <c r="AK65" i="1"/>
  <c r="AL65" i="1"/>
  <c r="AM65" i="1"/>
  <c r="AM64" i="1" s="1"/>
  <c r="AN65" i="1"/>
  <c r="AN64" i="1" s="1"/>
  <c r="AN115" i="1" l="1"/>
  <c r="AM115" i="1"/>
  <c r="AM114" i="1" s="1"/>
  <c r="AM113" i="1" s="1"/>
  <c r="AN90" i="1"/>
  <c r="AN89" i="1" s="1"/>
  <c r="AN88" i="1" s="1"/>
  <c r="AL90" i="1"/>
  <c r="AL89" i="1" s="1"/>
  <c r="AL88" i="1" s="1"/>
  <c r="AL115" i="1"/>
  <c r="AL114" i="1" s="1"/>
  <c r="AL113" i="1" s="1"/>
  <c r="AM90" i="1"/>
  <c r="AM89" i="1" s="1"/>
  <c r="AM88" i="1" s="1"/>
  <c r="AK90" i="1"/>
  <c r="AK89" i="1" s="1"/>
  <c r="AK88" i="1" s="1"/>
  <c r="AK115" i="1"/>
  <c r="AK114" i="1" s="1"/>
  <c r="AK113" i="1" s="1"/>
  <c r="AN114" i="1"/>
  <c r="AN113" i="1" s="1"/>
  <c r="AM21" i="1"/>
  <c r="AN63" i="1"/>
  <c r="AN62" i="1" s="1"/>
  <c r="AL64" i="1"/>
  <c r="AN21" i="1"/>
  <c r="AL21" i="1"/>
  <c r="AM63" i="1"/>
  <c r="AM62" i="1" s="1"/>
  <c r="AK64" i="1"/>
  <c r="AK21" i="1"/>
  <c r="AN50" i="1"/>
  <c r="AN49" i="1" s="1"/>
  <c r="AN48" i="1" s="1"/>
  <c r="AN47" i="1" s="1"/>
  <c r="AL14" i="1" l="1"/>
  <c r="AK14" i="1"/>
  <c r="AM50" i="1"/>
  <c r="AM49" i="1" s="1"/>
  <c r="AM48" i="1" s="1"/>
  <c r="AM47" i="1" s="1"/>
</calcChain>
</file>

<file path=xl/sharedStrings.xml><?xml version="1.0" encoding="utf-8"?>
<sst xmlns="http://schemas.openxmlformats.org/spreadsheetml/2006/main" count="770" uniqueCount="163">
  <si>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</si>
  <si>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</si>
  <si>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</si>
  <si>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</si>
  <si>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</si>
  <si>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</si>
  <si>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</si>
  <si>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</si>
  <si>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</si>
  <si>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</si>
  <si>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</si>
  <si>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</si>
  <si>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</si>
  <si>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</si>
  <si>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</si>
  <si>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</si>
  <si>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</si>
  <si>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612</t>
  </si>
  <si>
    <t>01</t>
  </si>
  <si>
    <t>04</t>
  </si>
  <si>
    <t>Непрограммные расходы органов местного самоуправления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</si>
  <si>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</si>
  <si>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</si>
  <si>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</si>
  <si>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</si>
  <si>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</si>
  <si>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</si>
  <si>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</si>
  <si>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</si>
  <si>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</si>
  <si>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</si>
  <si>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</si>
  <si>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</si>
  <si>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</si>
  <si>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</si>
  <si>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</si>
  <si>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</si>
  <si>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</si>
  <si>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</si>
  <si>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</si>
  <si>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</si>
  <si>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</si>
  <si>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</si>
  <si>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</si>
  <si>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</si>
  <si>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муниципальным служащим (Социальное обеспечение и иные выплаты населению)</t>
  </si>
  <si>
    <t>300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</si>
  <si>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</si>
  <si>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</si>
  <si>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</si>
  <si>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</si>
  <si>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</si>
  <si>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</si>
  <si>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</si>
  <si>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</si>
  <si>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</si>
  <si>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</si>
  <si>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</si>
  <si>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11</t>
  </si>
  <si>
    <t>Непрограммные расходы</t>
  </si>
  <si>
    <t>62.Д.02.00000</t>
  </si>
  <si>
    <t>13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</si>
  <si>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</si>
  <si>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</si>
  <si>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</si>
  <si>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</si>
  <si>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</si>
  <si>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</si>
  <si>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</si>
  <si>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</si>
  <si>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</si>
  <si>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</si>
  <si>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</si>
  <si>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</si>
  <si>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</si>
  <si>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</si>
  <si>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</si>
  <si>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</si>
  <si>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</si>
  <si>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</si>
  <si>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</si>
  <si>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</si>
  <si>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</si>
  <si>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</si>
  <si>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09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</si>
  <si>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</si>
  <si>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</si>
  <si>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</si>
  <si>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</si>
  <si>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</si>
  <si>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</si>
  <si>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</si>
  <si>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</si>
  <si>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12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</si>
  <si>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</si>
  <si>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</si>
  <si>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</si>
  <si>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</si>
  <si>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</si>
  <si>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</si>
  <si>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</si>
  <si>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</si>
  <si>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</si>
  <si>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05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</si>
  <si>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</si>
  <si>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</si>
  <si>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</si>
  <si>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</si>
  <si>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</si>
  <si>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</si>
  <si>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</si>
  <si>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</si>
  <si>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</si>
  <si>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</si>
  <si>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</si>
  <si>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</si>
  <si>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</si>
  <si>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</si>
  <si>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</si>
  <si>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</si>
  <si>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</si>
  <si>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</si>
  <si>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</si>
  <si>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7Ч.8.05.00000</t>
  </si>
  <si>
    <t>Мероприятия по созданию мест (площадок) накопления твердых коммунальных отходов</t>
  </si>
  <si>
    <t>7Ч.8.05.S4790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</si>
  <si>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</si>
  <si>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</si>
  <si>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</si>
  <si>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</si>
  <si>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</si>
  <si>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</si>
  <si>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</si>
  <si>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</si>
  <si>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08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</si>
  <si>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</si>
  <si>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</si>
  <si>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</si>
  <si>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</si>
  <si>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</si>
  <si>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</si>
  <si>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</si>
  <si>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</si>
  <si>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</si>
  <si>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</si>
  <si>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</si>
  <si>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</si>
  <si>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</si>
  <si>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</si>
  <si>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КВСР</t>
  </si>
  <si>
    <t>Ассигнования на 2024 год                     (тыс. руб.)</t>
  </si>
  <si>
    <t>Ассигнования на 2025 год                     (тыс. руб.)</t>
  </si>
  <si>
    <t>Расходы на выплаты работникам советов депутатов муниципальных образований</t>
  </si>
  <si>
    <t>61.Ф.03.11050</t>
  </si>
  <si>
    <t>Расходы на выплаты работникам советов депутатов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</si>
  <si>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</si>
  <si>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</si>
  <si>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</si>
  <si>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к решению Совета депутатов</t>
  </si>
  <si>
    <t>МО Пудостьское сельское поселение</t>
  </si>
  <si>
    <t>№          от                2022 года</t>
  </si>
  <si>
    <t>Приложение №8.1</t>
  </si>
  <si>
    <t>Распределение бюджетных ассигнований по целевым статьям (программным, непрограммным направлениям деятельности), видам расходов, разделам, подразделам классификации расходов бюджета Пудостьского сельского поселения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</si>
</sst>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5" fontId="10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165" fontId="14" fillId="2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165" fontId="16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NumberFormat="1" applyFont="1" applyAlignment="1">
      <alignment horizontal="right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8"/>
  <sheetViews>
    <sheetView showGridLines="0" tabSelected="1" topLeftCell="A45" workbookViewId="0">
      <selection activeCell="C15" sqref="C15"/>
    </sheetView>
  </sheetViews>
  <sheetFormatPr defaultRowHeight="10.15" customHeight="1" x14ac:dyDescent="0.25"/>
  <cols>
    <col min="1" max="1" width="44.5703125" customWidth="1"/>
    <col min="2" max="2" width="7" customWidth="1"/>
    <col min="3" max="3" width="5.5703125" customWidth="1"/>
    <col min="4" max="4" width="5.28515625" customWidth="1"/>
    <col min="5" max="5" width="8.7109375" customWidth="1"/>
    <col min="6" max="19" width="8" hidden="1"/>
    <col min="20" max="20" width="5.28515625" customWidth="1"/>
    <col min="21" max="38" width="8" hidden="1" customWidth="1"/>
    <col min="39" max="39" width="13" customWidth="1"/>
    <col min="40" max="40" width="12.85546875" customWidth="1"/>
  </cols>
  <sheetData>
    <row r="1" spans="1:40" s="18" customFormat="1" ht="12" hidden="1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0" s="18" customFormat="1" ht="19.5" hidden="1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40" ht="10.5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40" s="18" customFormat="1" ht="19.5" customHeight="1" x14ac:dyDescent="0.3">
      <c r="A4" s="43" t="s">
        <v>161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18" customFormat="1" ht="17.25" customHeight="1" x14ac:dyDescent="0.3">
      <c r="A5" s="38" t="s">
        <v>158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18" customFormat="1" ht="19.5" customHeight="1" x14ac:dyDescent="0.3">
      <c r="A6" s="38" t="s">
        <v>159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18" customFormat="1" ht="18" customHeight="1" x14ac:dyDescent="0.3">
      <c r="A7" s="38" t="s">
        <v>160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18" customFormat="1" ht="12" customHeight="1" x14ac:dyDescent="0.3">
      <c r="A8" s="38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18" customFormat="1" ht="71.25" customHeight="1" x14ac:dyDescent="0.3">
      <c r="A9" s="39" t="s">
        <v>162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  <c r="AL9" s="41"/>
      <c r="AM9" s="41"/>
      <c r="AN9" s="41"/>
    </row>
    <row r="10" spans="1:40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0" ht="15" customHeight="1" x14ac:dyDescent="0.25">
      <c r="A11" s="35" t="s">
        <v>5</v>
      </c>
      <c r="B11" s="36" t="s">
        <v>149</v>
      </c>
      <c r="C11" s="36" t="s">
        <v>7</v>
      </c>
      <c r="D11" s="36" t="s">
        <v>8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10</v>
      </c>
      <c r="U11" s="36" t="s">
        <v>11</v>
      </c>
      <c r="V11" s="36" t="s">
        <v>12</v>
      </c>
      <c r="W11" s="36" t="s">
        <v>13</v>
      </c>
      <c r="X11" s="36" t="s">
        <v>14</v>
      </c>
      <c r="Y11" s="36" t="s">
        <v>15</v>
      </c>
      <c r="Z11" s="35" t="s">
        <v>5</v>
      </c>
      <c r="AA11" s="35" t="s">
        <v>0</v>
      </c>
      <c r="AB11" s="35" t="s">
        <v>1</v>
      </c>
      <c r="AC11" s="35" t="s">
        <v>2</v>
      </c>
      <c r="AD11" s="35" t="s">
        <v>3</v>
      </c>
      <c r="AE11" s="35" t="s">
        <v>4</v>
      </c>
      <c r="AF11" s="35" t="s">
        <v>0</v>
      </c>
      <c r="AG11" s="35" t="s">
        <v>1</v>
      </c>
      <c r="AH11" s="35" t="s">
        <v>2</v>
      </c>
      <c r="AI11" s="35" t="s">
        <v>3</v>
      </c>
      <c r="AJ11" s="35" t="s">
        <v>4</v>
      </c>
      <c r="AK11" s="37" t="s">
        <v>1</v>
      </c>
      <c r="AL11" s="37" t="s">
        <v>2</v>
      </c>
      <c r="AM11" s="35" t="s">
        <v>150</v>
      </c>
      <c r="AN11" s="35" t="s">
        <v>151</v>
      </c>
    </row>
    <row r="12" spans="1:40" ht="42.75" customHeight="1" x14ac:dyDescent="0.25">
      <c r="A12" s="35"/>
      <c r="B12" s="36" t="s">
        <v>6</v>
      </c>
      <c r="C12" s="36" t="s">
        <v>7</v>
      </c>
      <c r="D12" s="36" t="s">
        <v>8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 t="s">
        <v>9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10</v>
      </c>
      <c r="U12" s="36" t="s">
        <v>11</v>
      </c>
      <c r="V12" s="36" t="s">
        <v>12</v>
      </c>
      <c r="W12" s="36" t="s">
        <v>13</v>
      </c>
      <c r="X12" s="36" t="s">
        <v>14</v>
      </c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7"/>
      <c r="AL12" s="37"/>
      <c r="AM12" s="35"/>
      <c r="AN12" s="35"/>
    </row>
    <row r="13" spans="1:40" ht="15" hidden="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21" customHeight="1" x14ac:dyDescent="0.25">
      <c r="A14" s="5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5" t="s">
        <v>16</v>
      </c>
      <c r="AA14" s="7">
        <v>102868.6</v>
      </c>
      <c r="AB14" s="7">
        <v>594.70000000000005</v>
      </c>
      <c r="AC14" s="7">
        <v>30308.6</v>
      </c>
      <c r="AD14" s="7"/>
      <c r="AE14" s="7">
        <v>71965.3</v>
      </c>
      <c r="AF14" s="7">
        <v>17173.5</v>
      </c>
      <c r="AG14" s="7">
        <v>112.3</v>
      </c>
      <c r="AH14" s="7">
        <v>-17318.599999999999</v>
      </c>
      <c r="AI14" s="7"/>
      <c r="AJ14" s="7">
        <v>34299.699999999997</v>
      </c>
      <c r="AK14" s="7" t="e">
        <f>#REF!</f>
        <v>#REF!</v>
      </c>
      <c r="AL14" s="7" t="e">
        <f>#REF!</f>
        <v>#REF!</v>
      </c>
      <c r="AM14" s="7">
        <f>AM15+AM46</f>
        <v>77210.399999999994</v>
      </c>
      <c r="AN14" s="7">
        <f>AN15+AN46</f>
        <v>76613</v>
      </c>
    </row>
    <row r="15" spans="1:40" s="18" customFormat="1" ht="40.5" customHeight="1" x14ac:dyDescent="0.25">
      <c r="A15" s="34" t="s">
        <v>20</v>
      </c>
      <c r="B15" s="21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>
        <v>19820.400000000001</v>
      </c>
      <c r="AN15" s="7">
        <v>19223</v>
      </c>
    </row>
    <row r="16" spans="1:40" s="18" customFormat="1" ht="34.15" customHeight="1" x14ac:dyDescent="0.25">
      <c r="A16" s="22" t="s">
        <v>21</v>
      </c>
      <c r="B16" s="23" t="s">
        <v>17</v>
      </c>
      <c r="C16" s="23" t="s">
        <v>18</v>
      </c>
      <c r="D16" s="23" t="s">
        <v>74</v>
      </c>
      <c r="E16" s="23" t="s">
        <v>22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4"/>
      <c r="X16" s="24"/>
      <c r="Y16" s="24"/>
      <c r="Z16" s="22" t="s">
        <v>21</v>
      </c>
      <c r="AA16" s="25">
        <v>400</v>
      </c>
      <c r="AB16" s="25"/>
      <c r="AC16" s="25"/>
      <c r="AD16" s="25"/>
      <c r="AE16" s="25">
        <v>400</v>
      </c>
      <c r="AF16" s="25"/>
      <c r="AG16" s="25"/>
      <c r="AH16" s="25"/>
      <c r="AI16" s="25"/>
      <c r="AJ16" s="25"/>
      <c r="AK16" s="26">
        <f t="shared" ref="AK16:AN16" si="0">AK17</f>
        <v>0</v>
      </c>
      <c r="AL16" s="26">
        <f t="shared" si="0"/>
        <v>0</v>
      </c>
      <c r="AM16" s="26">
        <f t="shared" si="0"/>
        <v>400</v>
      </c>
      <c r="AN16" s="26">
        <f t="shared" si="0"/>
        <v>400</v>
      </c>
    </row>
    <row r="17" spans="1:40" s="18" customFormat="1" ht="34.15" customHeight="1" x14ac:dyDescent="0.25">
      <c r="A17" s="22" t="s">
        <v>38</v>
      </c>
      <c r="B17" s="23" t="s">
        <v>17</v>
      </c>
      <c r="C17" s="23" t="s">
        <v>18</v>
      </c>
      <c r="D17" s="23" t="s">
        <v>74</v>
      </c>
      <c r="E17" s="23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  <c r="Z17" s="22" t="s">
        <v>38</v>
      </c>
      <c r="AA17" s="25">
        <v>400</v>
      </c>
      <c r="AB17" s="25"/>
      <c r="AC17" s="25"/>
      <c r="AD17" s="25"/>
      <c r="AE17" s="25">
        <v>400</v>
      </c>
      <c r="AF17" s="25"/>
      <c r="AG17" s="25"/>
      <c r="AH17" s="25"/>
      <c r="AI17" s="25"/>
      <c r="AJ17" s="25"/>
      <c r="AK17" s="26">
        <f t="shared" ref="AK17:AN17" si="1">AK18</f>
        <v>0</v>
      </c>
      <c r="AL17" s="26">
        <f t="shared" si="1"/>
        <v>0</v>
      </c>
      <c r="AM17" s="26">
        <f t="shared" si="1"/>
        <v>400</v>
      </c>
      <c r="AN17" s="26">
        <f t="shared" si="1"/>
        <v>400</v>
      </c>
    </row>
    <row r="18" spans="1:40" s="18" customFormat="1" ht="84" customHeight="1" x14ac:dyDescent="0.25">
      <c r="A18" s="22" t="s">
        <v>50</v>
      </c>
      <c r="B18" s="23" t="s">
        <v>17</v>
      </c>
      <c r="C18" s="23" t="s">
        <v>18</v>
      </c>
      <c r="D18" s="23" t="s">
        <v>74</v>
      </c>
      <c r="E18" s="23" t="s">
        <v>51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2" t="s">
        <v>50</v>
      </c>
      <c r="AA18" s="25">
        <v>400</v>
      </c>
      <c r="AB18" s="25"/>
      <c r="AC18" s="25"/>
      <c r="AD18" s="25"/>
      <c r="AE18" s="25">
        <v>400</v>
      </c>
      <c r="AF18" s="25"/>
      <c r="AG18" s="25"/>
      <c r="AH18" s="25"/>
      <c r="AI18" s="25"/>
      <c r="AJ18" s="25"/>
      <c r="AK18" s="26">
        <f t="shared" ref="AK18:AN18" si="2">AK19</f>
        <v>0</v>
      </c>
      <c r="AL18" s="26">
        <f t="shared" si="2"/>
        <v>0</v>
      </c>
      <c r="AM18" s="26">
        <f t="shared" si="2"/>
        <v>400</v>
      </c>
      <c r="AN18" s="26">
        <f t="shared" si="2"/>
        <v>400</v>
      </c>
    </row>
    <row r="19" spans="1:40" s="18" customFormat="1" ht="68.25" customHeight="1" x14ac:dyDescent="0.25">
      <c r="A19" s="22" t="s">
        <v>152</v>
      </c>
      <c r="B19" s="23" t="s">
        <v>17</v>
      </c>
      <c r="C19" s="23" t="s">
        <v>18</v>
      </c>
      <c r="D19" s="23" t="s">
        <v>74</v>
      </c>
      <c r="E19" s="23" t="s">
        <v>153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2" t="s">
        <v>152</v>
      </c>
      <c r="AA19" s="25">
        <v>400</v>
      </c>
      <c r="AB19" s="25"/>
      <c r="AC19" s="25"/>
      <c r="AD19" s="25"/>
      <c r="AE19" s="25">
        <v>400</v>
      </c>
      <c r="AF19" s="25"/>
      <c r="AG19" s="25"/>
      <c r="AH19" s="25"/>
      <c r="AI19" s="25"/>
      <c r="AJ19" s="25"/>
      <c r="AK19" s="26">
        <f t="shared" ref="AK19:AN19" si="3">AK20</f>
        <v>0</v>
      </c>
      <c r="AL19" s="26">
        <f t="shared" si="3"/>
        <v>0</v>
      </c>
      <c r="AM19" s="26">
        <f t="shared" si="3"/>
        <v>400</v>
      </c>
      <c r="AN19" s="26">
        <f t="shared" si="3"/>
        <v>400</v>
      </c>
    </row>
    <row r="20" spans="1:40" s="18" customFormat="1" ht="170.25" customHeight="1" x14ac:dyDescent="0.25">
      <c r="A20" s="27" t="s">
        <v>154</v>
      </c>
      <c r="B20" s="28" t="s">
        <v>17</v>
      </c>
      <c r="C20" s="28" t="s">
        <v>18</v>
      </c>
      <c r="D20" s="28" t="s">
        <v>74</v>
      </c>
      <c r="E20" s="28" t="s">
        <v>153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 t="s">
        <v>44</v>
      </c>
      <c r="U20" s="28"/>
      <c r="V20" s="29"/>
      <c r="W20" s="29"/>
      <c r="X20" s="29"/>
      <c r="Y20" s="29"/>
      <c r="Z20" s="27" t="s">
        <v>154</v>
      </c>
      <c r="AA20" s="30">
        <v>400</v>
      </c>
      <c r="AB20" s="30"/>
      <c r="AC20" s="30"/>
      <c r="AD20" s="30"/>
      <c r="AE20" s="30">
        <v>400</v>
      </c>
      <c r="AF20" s="30"/>
      <c r="AG20" s="30"/>
      <c r="AH20" s="30"/>
      <c r="AI20" s="30"/>
      <c r="AJ20" s="30"/>
      <c r="AK20" s="7"/>
      <c r="AL20" s="7"/>
      <c r="AM20" s="31">
        <v>400</v>
      </c>
      <c r="AN20" s="31">
        <v>400</v>
      </c>
    </row>
    <row r="21" spans="1:40" ht="34.15" customHeight="1" x14ac:dyDescent="0.25">
      <c r="A21" s="8" t="s">
        <v>21</v>
      </c>
      <c r="B21" s="9" t="s">
        <v>17</v>
      </c>
      <c r="C21" s="9" t="s">
        <v>18</v>
      </c>
      <c r="D21" s="9" t="s">
        <v>19</v>
      </c>
      <c r="E21" s="9" t="s">
        <v>22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21</v>
      </c>
      <c r="AA21" s="11">
        <v>18490</v>
      </c>
      <c r="AB21" s="11"/>
      <c r="AC21" s="11"/>
      <c r="AD21" s="11"/>
      <c r="AE21" s="11">
        <v>18490</v>
      </c>
      <c r="AF21" s="11">
        <v>374.1</v>
      </c>
      <c r="AG21" s="11"/>
      <c r="AH21" s="11">
        <v>7</v>
      </c>
      <c r="AI21" s="11"/>
      <c r="AJ21" s="11">
        <v>367.1</v>
      </c>
      <c r="AK21" s="11">
        <f t="shared" ref="AK21:AN21" si="4">AK22+AK31</f>
        <v>0</v>
      </c>
      <c r="AL21" s="11">
        <f t="shared" si="4"/>
        <v>0</v>
      </c>
      <c r="AM21" s="11">
        <f t="shared" si="4"/>
        <v>18500.600000000002</v>
      </c>
      <c r="AN21" s="11">
        <f t="shared" si="4"/>
        <v>18523</v>
      </c>
    </row>
    <row r="22" spans="1:40" ht="51.4" customHeight="1" x14ac:dyDescent="0.25">
      <c r="A22" s="8" t="s">
        <v>23</v>
      </c>
      <c r="B22" s="9" t="s">
        <v>17</v>
      </c>
      <c r="C22" s="9" t="s">
        <v>18</v>
      </c>
      <c r="D22" s="9" t="s">
        <v>19</v>
      </c>
      <c r="E22" s="9" t="s">
        <v>24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23</v>
      </c>
      <c r="AA22" s="11">
        <v>2870</v>
      </c>
      <c r="AB22" s="11"/>
      <c r="AC22" s="11"/>
      <c r="AD22" s="11"/>
      <c r="AE22" s="11">
        <v>2870</v>
      </c>
      <c r="AF22" s="11">
        <v>369.9</v>
      </c>
      <c r="AG22" s="11"/>
      <c r="AH22" s="11">
        <v>7</v>
      </c>
      <c r="AI22" s="11"/>
      <c r="AJ22" s="11">
        <v>362.9</v>
      </c>
      <c r="AK22" s="11">
        <f t="shared" ref="AK22:AN23" si="5">AK23</f>
        <v>0</v>
      </c>
      <c r="AL22" s="11">
        <f t="shared" si="5"/>
        <v>0</v>
      </c>
      <c r="AM22" s="11">
        <f t="shared" si="5"/>
        <v>2876.4</v>
      </c>
      <c r="AN22" s="11">
        <f t="shared" si="5"/>
        <v>2898.8</v>
      </c>
    </row>
    <row r="23" spans="1:40" ht="34.15" customHeight="1" x14ac:dyDescent="0.25">
      <c r="A23" s="8" t="s">
        <v>25</v>
      </c>
      <c r="B23" s="9" t="s">
        <v>17</v>
      </c>
      <c r="C23" s="9" t="s">
        <v>18</v>
      </c>
      <c r="D23" s="9" t="s">
        <v>19</v>
      </c>
      <c r="E23" s="9" t="s">
        <v>26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25</v>
      </c>
      <c r="AA23" s="11">
        <v>2870</v>
      </c>
      <c r="AB23" s="11"/>
      <c r="AC23" s="11"/>
      <c r="AD23" s="11"/>
      <c r="AE23" s="11">
        <v>2870</v>
      </c>
      <c r="AF23" s="11">
        <v>369.9</v>
      </c>
      <c r="AG23" s="11"/>
      <c r="AH23" s="11">
        <v>7</v>
      </c>
      <c r="AI23" s="11"/>
      <c r="AJ23" s="11">
        <v>362.9</v>
      </c>
      <c r="AK23" s="11">
        <f t="shared" si="5"/>
        <v>0</v>
      </c>
      <c r="AL23" s="11">
        <f t="shared" si="5"/>
        <v>0</v>
      </c>
      <c r="AM23" s="11">
        <f t="shared" si="5"/>
        <v>2876.4</v>
      </c>
      <c r="AN23" s="11">
        <f t="shared" si="5"/>
        <v>2898.8</v>
      </c>
    </row>
    <row r="24" spans="1:40" ht="34.15" customHeight="1" x14ac:dyDescent="0.25">
      <c r="A24" s="8" t="s">
        <v>21</v>
      </c>
      <c r="B24" s="9" t="s">
        <v>17</v>
      </c>
      <c r="C24" s="9" t="s">
        <v>18</v>
      </c>
      <c r="D24" s="9" t="s">
        <v>19</v>
      </c>
      <c r="E24" s="9" t="s">
        <v>27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21</v>
      </c>
      <c r="AA24" s="11">
        <v>2562.9</v>
      </c>
      <c r="AB24" s="11"/>
      <c r="AC24" s="11"/>
      <c r="AD24" s="11"/>
      <c r="AE24" s="11">
        <v>2562.9</v>
      </c>
      <c r="AF24" s="11">
        <v>320</v>
      </c>
      <c r="AG24" s="11"/>
      <c r="AH24" s="11"/>
      <c r="AI24" s="11"/>
      <c r="AJ24" s="11">
        <v>320</v>
      </c>
      <c r="AK24" s="11">
        <f t="shared" ref="AK24:AN24" si="6">AK25+AK26</f>
        <v>0</v>
      </c>
      <c r="AL24" s="11">
        <f t="shared" si="6"/>
        <v>0</v>
      </c>
      <c r="AM24" s="11">
        <f t="shared" si="6"/>
        <v>2876.4</v>
      </c>
      <c r="AN24" s="11">
        <f t="shared" si="6"/>
        <v>2898.8</v>
      </c>
    </row>
    <row r="25" spans="1:40" ht="85.5" customHeight="1" x14ac:dyDescent="0.25">
      <c r="A25" s="12" t="s">
        <v>28</v>
      </c>
      <c r="B25" s="13" t="s">
        <v>17</v>
      </c>
      <c r="C25" s="13" t="s">
        <v>18</v>
      </c>
      <c r="D25" s="13" t="s">
        <v>19</v>
      </c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29</v>
      </c>
      <c r="U25" s="13"/>
      <c r="V25" s="14"/>
      <c r="W25" s="14"/>
      <c r="X25" s="14"/>
      <c r="Y25" s="14"/>
      <c r="Z25" s="12" t="s">
        <v>28</v>
      </c>
      <c r="AA25" s="15">
        <v>2450.1</v>
      </c>
      <c r="AB25" s="15"/>
      <c r="AC25" s="15"/>
      <c r="AD25" s="15"/>
      <c r="AE25" s="15">
        <v>2450.1</v>
      </c>
      <c r="AF25" s="15">
        <v>376.7</v>
      </c>
      <c r="AG25" s="15"/>
      <c r="AH25" s="15"/>
      <c r="AI25" s="15"/>
      <c r="AJ25" s="15">
        <v>376.7</v>
      </c>
      <c r="AK25" s="15"/>
      <c r="AL25" s="15"/>
      <c r="AM25" s="15">
        <v>2820.4</v>
      </c>
      <c r="AN25" s="15">
        <v>2842.8</v>
      </c>
    </row>
    <row r="26" spans="1:40" ht="51.4" customHeight="1" x14ac:dyDescent="0.25">
      <c r="A26" s="12" t="s">
        <v>30</v>
      </c>
      <c r="B26" s="13" t="s">
        <v>17</v>
      </c>
      <c r="C26" s="13" t="s">
        <v>18</v>
      </c>
      <c r="D26" s="13" t="s">
        <v>19</v>
      </c>
      <c r="E26" s="13" t="s">
        <v>27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31</v>
      </c>
      <c r="U26" s="13"/>
      <c r="V26" s="14"/>
      <c r="W26" s="14"/>
      <c r="X26" s="14"/>
      <c r="Y26" s="14"/>
      <c r="Z26" s="12" t="s">
        <v>30</v>
      </c>
      <c r="AA26" s="15">
        <v>112.8</v>
      </c>
      <c r="AB26" s="15"/>
      <c r="AC26" s="15"/>
      <c r="AD26" s="15"/>
      <c r="AE26" s="15">
        <v>112.8</v>
      </c>
      <c r="AF26" s="15">
        <v>-56.7</v>
      </c>
      <c r="AG26" s="15"/>
      <c r="AH26" s="15"/>
      <c r="AI26" s="15"/>
      <c r="AJ26" s="15">
        <v>-56.7</v>
      </c>
      <c r="AK26" s="15"/>
      <c r="AL26" s="15"/>
      <c r="AM26" s="15">
        <v>56</v>
      </c>
      <c r="AN26" s="15">
        <v>56</v>
      </c>
    </row>
    <row r="27" spans="1:40" ht="34.15" customHeight="1" x14ac:dyDescent="0.25">
      <c r="A27" s="8" t="s">
        <v>32</v>
      </c>
      <c r="B27" s="9" t="s">
        <v>17</v>
      </c>
      <c r="C27" s="9" t="s">
        <v>18</v>
      </c>
      <c r="D27" s="9" t="s">
        <v>19</v>
      </c>
      <c r="E27" s="9" t="s">
        <v>33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32</v>
      </c>
      <c r="AA27" s="11">
        <v>300</v>
      </c>
      <c r="AB27" s="11"/>
      <c r="AC27" s="11"/>
      <c r="AD27" s="11"/>
      <c r="AE27" s="11">
        <v>300</v>
      </c>
      <c r="AF27" s="11">
        <v>50</v>
      </c>
      <c r="AG27" s="11"/>
      <c r="AH27" s="11"/>
      <c r="AI27" s="11"/>
      <c r="AJ27" s="11">
        <v>50</v>
      </c>
      <c r="AK27" s="11">
        <f t="shared" ref="AK27:AN27" si="7">AK28</f>
        <v>0</v>
      </c>
      <c r="AL27" s="11">
        <f t="shared" si="7"/>
        <v>0</v>
      </c>
      <c r="AM27" s="11">
        <f t="shared" si="7"/>
        <v>300.60000000000002</v>
      </c>
      <c r="AN27" s="11">
        <f t="shared" si="7"/>
        <v>350</v>
      </c>
    </row>
    <row r="28" spans="1:40" ht="85.5" customHeight="1" x14ac:dyDescent="0.25">
      <c r="A28" s="12" t="s">
        <v>34</v>
      </c>
      <c r="B28" s="13" t="s">
        <v>17</v>
      </c>
      <c r="C28" s="13" t="s">
        <v>18</v>
      </c>
      <c r="D28" s="13" t="s">
        <v>19</v>
      </c>
      <c r="E28" s="13" t="s">
        <v>33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29</v>
      </c>
      <c r="U28" s="13"/>
      <c r="V28" s="14"/>
      <c r="W28" s="14"/>
      <c r="X28" s="14"/>
      <c r="Y28" s="14"/>
      <c r="Z28" s="12" t="s">
        <v>34</v>
      </c>
      <c r="AA28" s="15">
        <v>300</v>
      </c>
      <c r="AB28" s="15"/>
      <c r="AC28" s="15"/>
      <c r="AD28" s="15"/>
      <c r="AE28" s="15">
        <v>300</v>
      </c>
      <c r="AF28" s="15">
        <v>50</v>
      </c>
      <c r="AG28" s="15"/>
      <c r="AH28" s="15"/>
      <c r="AI28" s="15"/>
      <c r="AJ28" s="15">
        <v>50</v>
      </c>
      <c r="AK28" s="15"/>
      <c r="AL28" s="15"/>
      <c r="AM28" s="15">
        <v>300.60000000000002</v>
      </c>
      <c r="AN28" s="15">
        <v>350</v>
      </c>
    </row>
    <row r="29" spans="1:40" ht="51.4" customHeight="1" x14ac:dyDescent="0.25">
      <c r="A29" s="8" t="s">
        <v>35</v>
      </c>
      <c r="B29" s="9" t="s">
        <v>17</v>
      </c>
      <c r="C29" s="9" t="s">
        <v>18</v>
      </c>
      <c r="D29" s="9" t="s">
        <v>19</v>
      </c>
      <c r="E29" s="9" t="s">
        <v>36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35</v>
      </c>
      <c r="AA29" s="11">
        <v>7.1</v>
      </c>
      <c r="AB29" s="11"/>
      <c r="AC29" s="11"/>
      <c r="AD29" s="11"/>
      <c r="AE29" s="11">
        <v>7.1</v>
      </c>
      <c r="AF29" s="11">
        <v>-0.1</v>
      </c>
      <c r="AG29" s="11"/>
      <c r="AH29" s="11">
        <v>7</v>
      </c>
      <c r="AI29" s="11"/>
      <c r="AJ29" s="11">
        <v>-7.1</v>
      </c>
      <c r="AK29" s="11">
        <f t="shared" ref="AK29:AN29" si="8">AK30</f>
        <v>0</v>
      </c>
      <c r="AL29" s="11">
        <f t="shared" si="8"/>
        <v>7</v>
      </c>
      <c r="AM29" s="11">
        <f t="shared" si="8"/>
        <v>7.1</v>
      </c>
      <c r="AN29" s="11">
        <f t="shared" si="8"/>
        <v>7.1</v>
      </c>
    </row>
    <row r="30" spans="1:40" ht="102.6" customHeight="1" x14ac:dyDescent="0.25">
      <c r="A30" s="12" t="s">
        <v>37</v>
      </c>
      <c r="B30" s="13" t="s">
        <v>17</v>
      </c>
      <c r="C30" s="13" t="s">
        <v>18</v>
      </c>
      <c r="D30" s="13" t="s">
        <v>19</v>
      </c>
      <c r="E30" s="13" t="s">
        <v>36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29</v>
      </c>
      <c r="U30" s="13"/>
      <c r="V30" s="14"/>
      <c r="W30" s="14"/>
      <c r="X30" s="14"/>
      <c r="Y30" s="14"/>
      <c r="Z30" s="12" t="s">
        <v>37</v>
      </c>
      <c r="AA30" s="15">
        <v>7.1</v>
      </c>
      <c r="AB30" s="15"/>
      <c r="AC30" s="15"/>
      <c r="AD30" s="15"/>
      <c r="AE30" s="15">
        <v>7.1</v>
      </c>
      <c r="AF30" s="15">
        <v>-0.1</v>
      </c>
      <c r="AG30" s="15"/>
      <c r="AH30" s="15">
        <v>7</v>
      </c>
      <c r="AI30" s="15"/>
      <c r="AJ30" s="15">
        <v>-7.1</v>
      </c>
      <c r="AK30" s="15"/>
      <c r="AL30" s="15">
        <v>7</v>
      </c>
      <c r="AM30" s="15">
        <v>7.1</v>
      </c>
      <c r="AN30" s="15">
        <v>7.1</v>
      </c>
    </row>
    <row r="31" spans="1:40" ht="34.15" customHeight="1" x14ac:dyDescent="0.25">
      <c r="A31" s="8" t="s">
        <v>38</v>
      </c>
      <c r="B31" s="9" t="s">
        <v>17</v>
      </c>
      <c r="C31" s="9" t="s">
        <v>18</v>
      </c>
      <c r="D31" s="9" t="s">
        <v>19</v>
      </c>
      <c r="E31" s="9" t="s">
        <v>39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38</v>
      </c>
      <c r="AA31" s="11">
        <v>15620</v>
      </c>
      <c r="AB31" s="11"/>
      <c r="AC31" s="11"/>
      <c r="AD31" s="11"/>
      <c r="AE31" s="11">
        <v>15620</v>
      </c>
      <c r="AF31" s="11">
        <v>4.2</v>
      </c>
      <c r="AG31" s="11"/>
      <c r="AH31" s="11"/>
      <c r="AI31" s="11"/>
      <c r="AJ31" s="11">
        <v>4.2</v>
      </c>
      <c r="AK31" s="11">
        <f t="shared" ref="AK31:AN31" si="9">AK32</f>
        <v>0</v>
      </c>
      <c r="AL31" s="11">
        <f t="shared" si="9"/>
        <v>0</v>
      </c>
      <c r="AM31" s="11">
        <f t="shared" si="9"/>
        <v>15624.2</v>
      </c>
      <c r="AN31" s="11">
        <f t="shared" si="9"/>
        <v>15624.2</v>
      </c>
    </row>
    <row r="32" spans="1:40" ht="34.15" customHeight="1" x14ac:dyDescent="0.25">
      <c r="A32" s="8" t="s">
        <v>40</v>
      </c>
      <c r="B32" s="9" t="s">
        <v>17</v>
      </c>
      <c r="C32" s="9" t="s">
        <v>18</v>
      </c>
      <c r="D32" s="9" t="s">
        <v>19</v>
      </c>
      <c r="E32" s="9" t="s">
        <v>41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40</v>
      </c>
      <c r="AA32" s="11">
        <v>13660</v>
      </c>
      <c r="AB32" s="11"/>
      <c r="AC32" s="11"/>
      <c r="AD32" s="11"/>
      <c r="AE32" s="11">
        <v>13660</v>
      </c>
      <c r="AF32" s="11">
        <v>4.2</v>
      </c>
      <c r="AG32" s="11"/>
      <c r="AH32" s="11"/>
      <c r="AI32" s="11"/>
      <c r="AJ32" s="11">
        <v>4.2</v>
      </c>
      <c r="AK32" s="11">
        <f t="shared" ref="AK32:AN32" si="10">AK33+AK36+AK38</f>
        <v>0</v>
      </c>
      <c r="AL32" s="11">
        <f t="shared" si="10"/>
        <v>0</v>
      </c>
      <c r="AM32" s="11">
        <f t="shared" si="10"/>
        <v>15624.2</v>
      </c>
      <c r="AN32" s="11">
        <f t="shared" si="10"/>
        <v>15624.2</v>
      </c>
    </row>
    <row r="33" spans="1:40" ht="34.15" customHeight="1" x14ac:dyDescent="0.25">
      <c r="A33" s="8" t="s">
        <v>40</v>
      </c>
      <c r="B33" s="9" t="s">
        <v>17</v>
      </c>
      <c r="C33" s="9" t="s">
        <v>18</v>
      </c>
      <c r="D33" s="9" t="s">
        <v>19</v>
      </c>
      <c r="E33" s="9" t="s">
        <v>42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40</v>
      </c>
      <c r="AA33" s="11">
        <v>11590</v>
      </c>
      <c r="AB33" s="11"/>
      <c r="AC33" s="11"/>
      <c r="AD33" s="11"/>
      <c r="AE33" s="11">
        <v>11590</v>
      </c>
      <c r="AF33" s="11">
        <v>4.2</v>
      </c>
      <c r="AG33" s="11"/>
      <c r="AH33" s="11"/>
      <c r="AI33" s="11"/>
      <c r="AJ33" s="11">
        <v>4.2</v>
      </c>
      <c r="AK33" s="11">
        <f t="shared" ref="AK33:AN33" si="11">AK34+AK35</f>
        <v>0</v>
      </c>
      <c r="AL33" s="11">
        <f t="shared" si="11"/>
        <v>0</v>
      </c>
      <c r="AM33" s="11">
        <f t="shared" si="11"/>
        <v>11594.2</v>
      </c>
      <c r="AN33" s="11">
        <f t="shared" si="11"/>
        <v>11594.2</v>
      </c>
    </row>
    <row r="34" spans="1:40" ht="130.5" customHeight="1" x14ac:dyDescent="0.25">
      <c r="A34" s="12" t="s">
        <v>43</v>
      </c>
      <c r="B34" s="13" t="s">
        <v>17</v>
      </c>
      <c r="C34" s="13" t="s">
        <v>18</v>
      </c>
      <c r="D34" s="13" t="s">
        <v>19</v>
      </c>
      <c r="E34" s="13" t="s">
        <v>42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44</v>
      </c>
      <c r="U34" s="13"/>
      <c r="V34" s="14"/>
      <c r="W34" s="14"/>
      <c r="X34" s="14"/>
      <c r="Y34" s="14"/>
      <c r="Z34" s="12" t="s">
        <v>43</v>
      </c>
      <c r="AA34" s="15">
        <v>11590</v>
      </c>
      <c r="AB34" s="15"/>
      <c r="AC34" s="15"/>
      <c r="AD34" s="15"/>
      <c r="AE34" s="15">
        <v>11590</v>
      </c>
      <c r="AF34" s="15"/>
      <c r="AG34" s="15"/>
      <c r="AH34" s="15"/>
      <c r="AI34" s="15"/>
      <c r="AJ34" s="15"/>
      <c r="AK34" s="15"/>
      <c r="AL34" s="15"/>
      <c r="AM34" s="15">
        <v>11590</v>
      </c>
      <c r="AN34" s="15">
        <v>11590</v>
      </c>
    </row>
    <row r="35" spans="1:40" ht="68.45" customHeight="1" x14ac:dyDescent="0.25">
      <c r="A35" s="12" t="s">
        <v>45</v>
      </c>
      <c r="B35" s="13" t="s">
        <v>17</v>
      </c>
      <c r="C35" s="13" t="s">
        <v>18</v>
      </c>
      <c r="D35" s="13" t="s">
        <v>19</v>
      </c>
      <c r="E35" s="13" t="s">
        <v>42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46</v>
      </c>
      <c r="U35" s="13"/>
      <c r="V35" s="14"/>
      <c r="W35" s="14"/>
      <c r="X35" s="14"/>
      <c r="Y35" s="14"/>
      <c r="Z35" s="12" t="s">
        <v>45</v>
      </c>
      <c r="AA35" s="15"/>
      <c r="AB35" s="15"/>
      <c r="AC35" s="15"/>
      <c r="AD35" s="15"/>
      <c r="AE35" s="15"/>
      <c r="AF35" s="15">
        <v>4.2</v>
      </c>
      <c r="AG35" s="15"/>
      <c r="AH35" s="15"/>
      <c r="AI35" s="15"/>
      <c r="AJ35" s="15">
        <v>4.2</v>
      </c>
      <c r="AK35" s="15"/>
      <c r="AL35" s="15"/>
      <c r="AM35" s="15">
        <v>4.2</v>
      </c>
      <c r="AN35" s="15">
        <v>4.2</v>
      </c>
    </row>
    <row r="36" spans="1:40" ht="34.15" customHeight="1" x14ac:dyDescent="0.25">
      <c r="A36" s="8" t="s">
        <v>47</v>
      </c>
      <c r="B36" s="9" t="s">
        <v>17</v>
      </c>
      <c r="C36" s="9" t="s">
        <v>18</v>
      </c>
      <c r="D36" s="9" t="s">
        <v>19</v>
      </c>
      <c r="E36" s="9" t="s">
        <v>48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47</v>
      </c>
      <c r="AA36" s="11">
        <v>2070</v>
      </c>
      <c r="AB36" s="11"/>
      <c r="AC36" s="11"/>
      <c r="AD36" s="11"/>
      <c r="AE36" s="11">
        <v>2070</v>
      </c>
      <c r="AF36" s="11"/>
      <c r="AG36" s="11"/>
      <c r="AH36" s="11"/>
      <c r="AI36" s="11"/>
      <c r="AJ36" s="11"/>
      <c r="AK36" s="11">
        <f t="shared" ref="AK36:AN36" si="12">AK37</f>
        <v>0</v>
      </c>
      <c r="AL36" s="11">
        <f t="shared" si="12"/>
        <v>0</v>
      </c>
      <c r="AM36" s="11">
        <f t="shared" si="12"/>
        <v>2070</v>
      </c>
      <c r="AN36" s="11">
        <f t="shared" si="12"/>
        <v>2070</v>
      </c>
    </row>
    <row r="37" spans="1:40" ht="131.25" customHeight="1" x14ac:dyDescent="0.25">
      <c r="A37" s="12" t="s">
        <v>49</v>
      </c>
      <c r="B37" s="13" t="s">
        <v>17</v>
      </c>
      <c r="C37" s="13" t="s">
        <v>18</v>
      </c>
      <c r="D37" s="13" t="s">
        <v>19</v>
      </c>
      <c r="E37" s="13" t="s">
        <v>48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44</v>
      </c>
      <c r="U37" s="13"/>
      <c r="V37" s="14"/>
      <c r="W37" s="14"/>
      <c r="X37" s="14"/>
      <c r="Y37" s="14"/>
      <c r="Z37" s="12" t="s">
        <v>49</v>
      </c>
      <c r="AA37" s="15">
        <v>2070</v>
      </c>
      <c r="AB37" s="15"/>
      <c r="AC37" s="15"/>
      <c r="AD37" s="15"/>
      <c r="AE37" s="15">
        <v>2070</v>
      </c>
      <c r="AF37" s="15"/>
      <c r="AG37" s="15"/>
      <c r="AH37" s="15"/>
      <c r="AI37" s="15"/>
      <c r="AJ37" s="15"/>
      <c r="AK37" s="15"/>
      <c r="AL37" s="15"/>
      <c r="AM37" s="15">
        <v>2070</v>
      </c>
      <c r="AN37" s="15">
        <v>2070</v>
      </c>
    </row>
    <row r="38" spans="1:40" ht="68.45" customHeight="1" x14ac:dyDescent="0.25">
      <c r="A38" s="8" t="s">
        <v>50</v>
      </c>
      <c r="B38" s="9" t="s">
        <v>17</v>
      </c>
      <c r="C38" s="9" t="s">
        <v>18</v>
      </c>
      <c r="D38" s="9" t="s">
        <v>19</v>
      </c>
      <c r="E38" s="9" t="s">
        <v>51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50</v>
      </c>
      <c r="AA38" s="11">
        <v>1960</v>
      </c>
      <c r="AB38" s="11"/>
      <c r="AC38" s="11"/>
      <c r="AD38" s="11"/>
      <c r="AE38" s="11">
        <v>1960</v>
      </c>
      <c r="AF38" s="11"/>
      <c r="AG38" s="11"/>
      <c r="AH38" s="11"/>
      <c r="AI38" s="11"/>
      <c r="AJ38" s="11"/>
      <c r="AK38" s="11"/>
      <c r="AL38" s="11"/>
      <c r="AM38" s="11">
        <v>1960</v>
      </c>
      <c r="AN38" s="11">
        <v>1960</v>
      </c>
    </row>
    <row r="39" spans="1:40" ht="68.45" customHeight="1" x14ac:dyDescent="0.25">
      <c r="A39" s="8" t="s">
        <v>50</v>
      </c>
      <c r="B39" s="9" t="s">
        <v>17</v>
      </c>
      <c r="C39" s="9" t="s">
        <v>18</v>
      </c>
      <c r="D39" s="9" t="s">
        <v>19</v>
      </c>
      <c r="E39" s="9" t="s">
        <v>52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50</v>
      </c>
      <c r="AA39" s="11">
        <v>1960</v>
      </c>
      <c r="AB39" s="11"/>
      <c r="AC39" s="11"/>
      <c r="AD39" s="11"/>
      <c r="AE39" s="11">
        <v>1960</v>
      </c>
      <c r="AF39" s="11"/>
      <c r="AG39" s="11"/>
      <c r="AH39" s="11"/>
      <c r="AI39" s="11"/>
      <c r="AJ39" s="11"/>
      <c r="AK39" s="11"/>
      <c r="AL39" s="11"/>
      <c r="AM39" s="11">
        <v>1960</v>
      </c>
      <c r="AN39" s="11">
        <v>1960</v>
      </c>
    </row>
    <row r="40" spans="1:40" ht="162" customHeight="1" x14ac:dyDescent="0.25">
      <c r="A40" s="16" t="s">
        <v>53</v>
      </c>
      <c r="B40" s="13" t="s">
        <v>17</v>
      </c>
      <c r="C40" s="13" t="s">
        <v>18</v>
      </c>
      <c r="D40" s="13" t="s">
        <v>19</v>
      </c>
      <c r="E40" s="13" t="s">
        <v>52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44</v>
      </c>
      <c r="U40" s="13"/>
      <c r="V40" s="14"/>
      <c r="W40" s="14"/>
      <c r="X40" s="14"/>
      <c r="Y40" s="14"/>
      <c r="Z40" s="16" t="s">
        <v>53</v>
      </c>
      <c r="AA40" s="15">
        <v>1960</v>
      </c>
      <c r="AB40" s="15"/>
      <c r="AC40" s="15"/>
      <c r="AD40" s="15"/>
      <c r="AE40" s="15">
        <v>1960</v>
      </c>
      <c r="AF40" s="15"/>
      <c r="AG40" s="15"/>
      <c r="AH40" s="15"/>
      <c r="AI40" s="15"/>
      <c r="AJ40" s="15"/>
      <c r="AK40" s="31"/>
      <c r="AL40" s="31"/>
      <c r="AM40" s="31">
        <v>1960</v>
      </c>
      <c r="AN40" s="31">
        <v>1960</v>
      </c>
    </row>
    <row r="41" spans="1:40" s="18" customFormat="1" ht="45.75" customHeight="1" x14ac:dyDescent="0.25">
      <c r="A41" s="22" t="s">
        <v>54</v>
      </c>
      <c r="B41" s="23" t="s">
        <v>17</v>
      </c>
      <c r="C41" s="23" t="s">
        <v>18</v>
      </c>
      <c r="D41" s="23" t="s">
        <v>58</v>
      </c>
      <c r="E41" s="23" t="s">
        <v>55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3"/>
      <c r="V41" s="14"/>
      <c r="W41" s="14"/>
      <c r="X41" s="14"/>
      <c r="Y41" s="14"/>
      <c r="Z41" s="12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5">
        <f t="shared" ref="AK41:AN41" si="13">AK42</f>
        <v>0</v>
      </c>
      <c r="AL41" s="25">
        <f t="shared" si="13"/>
        <v>0</v>
      </c>
      <c r="AM41" s="25">
        <f t="shared" si="13"/>
        <v>200</v>
      </c>
      <c r="AN41" s="25">
        <f t="shared" si="13"/>
        <v>200</v>
      </c>
    </row>
    <row r="42" spans="1:40" s="18" customFormat="1" ht="41.25" customHeight="1" x14ac:dyDescent="0.25">
      <c r="A42" s="22" t="s">
        <v>56</v>
      </c>
      <c r="B42" s="23" t="s">
        <v>17</v>
      </c>
      <c r="C42" s="23" t="s">
        <v>18</v>
      </c>
      <c r="D42" s="23" t="s">
        <v>58</v>
      </c>
      <c r="E42" s="23" t="s">
        <v>57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13"/>
      <c r="V42" s="14"/>
      <c r="W42" s="14"/>
      <c r="X42" s="14"/>
      <c r="Y42" s="14"/>
      <c r="Z42" s="12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5">
        <f t="shared" ref="AK42:AN42" si="14">AK43</f>
        <v>0</v>
      </c>
      <c r="AL42" s="25">
        <f t="shared" si="14"/>
        <v>0</v>
      </c>
      <c r="AM42" s="25">
        <f t="shared" si="14"/>
        <v>200</v>
      </c>
      <c r="AN42" s="25">
        <f t="shared" si="14"/>
        <v>200</v>
      </c>
    </row>
    <row r="43" spans="1:40" s="18" customFormat="1" ht="39.75" customHeight="1" x14ac:dyDescent="0.25">
      <c r="A43" s="22" t="s">
        <v>59</v>
      </c>
      <c r="B43" s="23" t="s">
        <v>17</v>
      </c>
      <c r="C43" s="23" t="s">
        <v>18</v>
      </c>
      <c r="D43" s="23" t="s">
        <v>58</v>
      </c>
      <c r="E43" s="23" t="s">
        <v>60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3"/>
      <c r="V43" s="14"/>
      <c r="W43" s="14"/>
      <c r="X43" s="14"/>
      <c r="Y43" s="14"/>
      <c r="Z43" s="1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0">
        <f t="shared" ref="AK43:AN43" si="15">AK44</f>
        <v>0</v>
      </c>
      <c r="AL43" s="20">
        <f t="shared" si="15"/>
        <v>0</v>
      </c>
      <c r="AM43" s="20">
        <f t="shared" si="15"/>
        <v>200</v>
      </c>
      <c r="AN43" s="20">
        <f t="shared" si="15"/>
        <v>200</v>
      </c>
    </row>
    <row r="44" spans="1:40" s="18" customFormat="1" ht="44.25" customHeight="1" x14ac:dyDescent="0.25">
      <c r="A44" s="22" t="s">
        <v>155</v>
      </c>
      <c r="B44" s="23" t="s">
        <v>17</v>
      </c>
      <c r="C44" s="23" t="s">
        <v>18</v>
      </c>
      <c r="D44" s="23" t="s">
        <v>58</v>
      </c>
      <c r="E44" s="23" t="s">
        <v>156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3"/>
      <c r="V44" s="14"/>
      <c r="W44" s="14"/>
      <c r="X44" s="14"/>
      <c r="Y44" s="14"/>
      <c r="Z44" s="1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0">
        <f t="shared" ref="AK44:AN44" si="16">AK45</f>
        <v>0</v>
      </c>
      <c r="AL44" s="20">
        <f t="shared" si="16"/>
        <v>0</v>
      </c>
      <c r="AM44" s="20">
        <f t="shared" si="16"/>
        <v>200</v>
      </c>
      <c r="AN44" s="20">
        <f t="shared" si="16"/>
        <v>200</v>
      </c>
    </row>
    <row r="45" spans="1:40" s="18" customFormat="1" ht="59.25" customHeight="1" x14ac:dyDescent="0.25">
      <c r="A45" s="32" t="s">
        <v>157</v>
      </c>
      <c r="B45" s="28" t="s">
        <v>17</v>
      </c>
      <c r="C45" s="28" t="s">
        <v>18</v>
      </c>
      <c r="D45" s="28" t="s">
        <v>58</v>
      </c>
      <c r="E45" s="28" t="s">
        <v>156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 t="s">
        <v>31</v>
      </c>
      <c r="U45" s="13"/>
      <c r="V45" s="14"/>
      <c r="W45" s="14"/>
      <c r="X45" s="14"/>
      <c r="Y45" s="14"/>
      <c r="Z45" s="12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>
        <v>200</v>
      </c>
      <c r="AN45" s="15">
        <v>200</v>
      </c>
    </row>
    <row r="46" spans="1:40" s="18" customFormat="1" ht="47.25" customHeight="1" x14ac:dyDescent="0.25">
      <c r="A46" s="33" t="s">
        <v>62</v>
      </c>
      <c r="B46" s="21" t="s">
        <v>17</v>
      </c>
      <c r="C46" s="21" t="s">
        <v>18</v>
      </c>
      <c r="D46" s="21" t="s">
        <v>61</v>
      </c>
      <c r="E46" s="21" t="s">
        <v>63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13"/>
      <c r="V46" s="14"/>
      <c r="W46" s="14"/>
      <c r="X46" s="14"/>
      <c r="Y46" s="14"/>
      <c r="Z46" s="12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9">
        <v>57390</v>
      </c>
      <c r="AN46" s="19">
        <v>57390</v>
      </c>
    </row>
    <row r="47" spans="1:40" ht="119.65" customHeight="1" x14ac:dyDescent="0.25">
      <c r="A47" s="8" t="s">
        <v>64</v>
      </c>
      <c r="B47" s="9" t="s">
        <v>17</v>
      </c>
      <c r="C47" s="9" t="s">
        <v>18</v>
      </c>
      <c r="D47" s="9" t="s">
        <v>61</v>
      </c>
      <c r="E47" s="9" t="s">
        <v>65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64</v>
      </c>
      <c r="AA47" s="11">
        <v>539</v>
      </c>
      <c r="AB47" s="11"/>
      <c r="AC47" s="11"/>
      <c r="AD47" s="11"/>
      <c r="AE47" s="11">
        <v>539</v>
      </c>
      <c r="AF47" s="11">
        <v>400</v>
      </c>
      <c r="AG47" s="11"/>
      <c r="AH47" s="11"/>
      <c r="AI47" s="11"/>
      <c r="AJ47" s="11">
        <v>400</v>
      </c>
      <c r="AK47" s="11"/>
      <c r="AL47" s="11"/>
      <c r="AM47" s="11">
        <f t="shared" ref="AM47:AN50" si="17">AM48</f>
        <v>710</v>
      </c>
      <c r="AN47" s="11">
        <f t="shared" si="17"/>
        <v>710</v>
      </c>
    </row>
    <row r="48" spans="1:40" ht="34.15" customHeight="1" x14ac:dyDescent="0.25">
      <c r="A48" s="8" t="s">
        <v>66</v>
      </c>
      <c r="B48" s="9" t="s">
        <v>17</v>
      </c>
      <c r="C48" s="9" t="s">
        <v>18</v>
      </c>
      <c r="D48" s="9" t="s">
        <v>61</v>
      </c>
      <c r="E48" s="9" t="s">
        <v>67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66</v>
      </c>
      <c r="AA48" s="11">
        <v>539</v>
      </c>
      <c r="AB48" s="11"/>
      <c r="AC48" s="11"/>
      <c r="AD48" s="11"/>
      <c r="AE48" s="11">
        <v>539</v>
      </c>
      <c r="AF48" s="11">
        <v>400</v>
      </c>
      <c r="AG48" s="11"/>
      <c r="AH48" s="11"/>
      <c r="AI48" s="11"/>
      <c r="AJ48" s="11">
        <v>400</v>
      </c>
      <c r="AK48" s="11"/>
      <c r="AL48" s="11"/>
      <c r="AM48" s="11">
        <f t="shared" si="17"/>
        <v>710</v>
      </c>
      <c r="AN48" s="11">
        <f t="shared" si="17"/>
        <v>710</v>
      </c>
    </row>
    <row r="49" spans="1:40" ht="51.4" customHeight="1" x14ac:dyDescent="0.25">
      <c r="A49" s="8" t="s">
        <v>68</v>
      </c>
      <c r="B49" s="9" t="s">
        <v>17</v>
      </c>
      <c r="C49" s="9" t="s">
        <v>18</v>
      </c>
      <c r="D49" s="9" t="s">
        <v>61</v>
      </c>
      <c r="E49" s="9" t="s">
        <v>69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68</v>
      </c>
      <c r="AA49" s="11">
        <v>539</v>
      </c>
      <c r="AB49" s="11"/>
      <c r="AC49" s="11"/>
      <c r="AD49" s="11"/>
      <c r="AE49" s="11">
        <v>539</v>
      </c>
      <c r="AF49" s="11">
        <v>400</v>
      </c>
      <c r="AG49" s="11"/>
      <c r="AH49" s="11"/>
      <c r="AI49" s="11"/>
      <c r="AJ49" s="11">
        <v>400</v>
      </c>
      <c r="AK49" s="11"/>
      <c r="AL49" s="11"/>
      <c r="AM49" s="11">
        <f t="shared" si="17"/>
        <v>710</v>
      </c>
      <c r="AN49" s="11">
        <f t="shared" si="17"/>
        <v>710</v>
      </c>
    </row>
    <row r="50" spans="1:40" ht="68.45" customHeight="1" x14ac:dyDescent="0.25">
      <c r="A50" s="8" t="s">
        <v>70</v>
      </c>
      <c r="B50" s="9" t="s">
        <v>17</v>
      </c>
      <c r="C50" s="9" t="s">
        <v>18</v>
      </c>
      <c r="D50" s="9" t="s">
        <v>61</v>
      </c>
      <c r="E50" s="9" t="s">
        <v>71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70</v>
      </c>
      <c r="AA50" s="11">
        <v>539</v>
      </c>
      <c r="AB50" s="11"/>
      <c r="AC50" s="11"/>
      <c r="AD50" s="11"/>
      <c r="AE50" s="11">
        <v>539</v>
      </c>
      <c r="AF50" s="11">
        <v>400</v>
      </c>
      <c r="AG50" s="11"/>
      <c r="AH50" s="11"/>
      <c r="AI50" s="11"/>
      <c r="AJ50" s="11">
        <v>400</v>
      </c>
      <c r="AK50" s="11"/>
      <c r="AL50" s="11"/>
      <c r="AM50" s="11">
        <f t="shared" si="17"/>
        <v>710</v>
      </c>
      <c r="AN50" s="11">
        <f t="shared" si="17"/>
        <v>710</v>
      </c>
    </row>
    <row r="51" spans="1:40" ht="119.65" customHeight="1" x14ac:dyDescent="0.25">
      <c r="A51" s="12" t="s">
        <v>72</v>
      </c>
      <c r="B51" s="13" t="s">
        <v>17</v>
      </c>
      <c r="C51" s="13" t="s">
        <v>18</v>
      </c>
      <c r="D51" s="13" t="s">
        <v>61</v>
      </c>
      <c r="E51" s="13" t="s">
        <v>71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29</v>
      </c>
      <c r="U51" s="13"/>
      <c r="V51" s="14"/>
      <c r="W51" s="14"/>
      <c r="X51" s="14"/>
      <c r="Y51" s="14"/>
      <c r="Z51" s="12" t="s">
        <v>72</v>
      </c>
      <c r="AA51" s="15">
        <v>539</v>
      </c>
      <c r="AB51" s="15"/>
      <c r="AC51" s="15"/>
      <c r="AD51" s="15"/>
      <c r="AE51" s="15">
        <v>539</v>
      </c>
      <c r="AF51" s="15">
        <v>400</v>
      </c>
      <c r="AG51" s="15"/>
      <c r="AH51" s="15"/>
      <c r="AI51" s="15"/>
      <c r="AJ51" s="15">
        <v>400</v>
      </c>
      <c r="AK51" s="15"/>
      <c r="AL51" s="15"/>
      <c r="AM51" s="15">
        <v>710</v>
      </c>
      <c r="AN51" s="15">
        <v>710</v>
      </c>
    </row>
    <row r="52" spans="1:40" ht="34.15" customHeight="1" x14ac:dyDescent="0.25">
      <c r="A52" s="8" t="s">
        <v>54</v>
      </c>
      <c r="B52" s="9" t="s">
        <v>17</v>
      </c>
      <c r="C52" s="9" t="s">
        <v>73</v>
      </c>
      <c r="D52" s="9" t="s">
        <v>74</v>
      </c>
      <c r="E52" s="9" t="s">
        <v>55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54</v>
      </c>
      <c r="AA52" s="11">
        <v>594.70000000000005</v>
      </c>
      <c r="AB52" s="11">
        <v>594.70000000000005</v>
      </c>
      <c r="AC52" s="11"/>
      <c r="AD52" s="11"/>
      <c r="AE52" s="11"/>
      <c r="AF52" s="11">
        <v>-15.5</v>
      </c>
      <c r="AG52" s="11">
        <v>-15.5</v>
      </c>
      <c r="AH52" s="11"/>
      <c r="AI52" s="11"/>
      <c r="AJ52" s="11"/>
      <c r="AK52" s="11">
        <f t="shared" ref="AK52:AN52" si="18">AK53</f>
        <v>579.20000000000005</v>
      </c>
      <c r="AL52" s="11">
        <f t="shared" si="18"/>
        <v>0</v>
      </c>
      <c r="AM52" s="11">
        <f t="shared" si="18"/>
        <v>619.79999999999995</v>
      </c>
      <c r="AN52" s="11">
        <f t="shared" si="18"/>
        <v>0</v>
      </c>
    </row>
    <row r="53" spans="1:40" ht="34.15" customHeight="1" x14ac:dyDescent="0.25">
      <c r="A53" s="8" t="s">
        <v>56</v>
      </c>
      <c r="B53" s="9" t="s">
        <v>17</v>
      </c>
      <c r="C53" s="9" t="s">
        <v>73</v>
      </c>
      <c r="D53" s="9" t="s">
        <v>74</v>
      </c>
      <c r="E53" s="9" t="s">
        <v>57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56</v>
      </c>
      <c r="AA53" s="11">
        <v>594.70000000000005</v>
      </c>
      <c r="AB53" s="11">
        <v>594.70000000000005</v>
      </c>
      <c r="AC53" s="11"/>
      <c r="AD53" s="11"/>
      <c r="AE53" s="11"/>
      <c r="AF53" s="11">
        <v>-15.5</v>
      </c>
      <c r="AG53" s="11">
        <v>-15.5</v>
      </c>
      <c r="AH53" s="11"/>
      <c r="AI53" s="11"/>
      <c r="AJ53" s="11"/>
      <c r="AK53" s="11">
        <f t="shared" ref="AK53:AN53" si="19">AK54</f>
        <v>579.20000000000005</v>
      </c>
      <c r="AL53" s="11">
        <f t="shared" si="19"/>
        <v>0</v>
      </c>
      <c r="AM53" s="11">
        <f t="shared" si="19"/>
        <v>619.79999999999995</v>
      </c>
      <c r="AN53" s="11">
        <f t="shared" si="19"/>
        <v>0</v>
      </c>
    </row>
    <row r="54" spans="1:40" ht="34.15" customHeight="1" x14ac:dyDescent="0.25">
      <c r="A54" s="8" t="s">
        <v>59</v>
      </c>
      <c r="B54" s="9" t="s">
        <v>17</v>
      </c>
      <c r="C54" s="9" t="s">
        <v>73</v>
      </c>
      <c r="D54" s="9" t="s">
        <v>74</v>
      </c>
      <c r="E54" s="9" t="s">
        <v>60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59</v>
      </c>
      <c r="AA54" s="11">
        <v>594.70000000000005</v>
      </c>
      <c r="AB54" s="11">
        <v>594.70000000000005</v>
      </c>
      <c r="AC54" s="11"/>
      <c r="AD54" s="11"/>
      <c r="AE54" s="11"/>
      <c r="AF54" s="11">
        <v>-15.5</v>
      </c>
      <c r="AG54" s="11">
        <v>-15.5</v>
      </c>
      <c r="AH54" s="11"/>
      <c r="AI54" s="11"/>
      <c r="AJ54" s="11"/>
      <c r="AK54" s="11">
        <f t="shared" ref="AK54:AN54" si="20">AK55</f>
        <v>579.20000000000005</v>
      </c>
      <c r="AL54" s="11">
        <f t="shared" si="20"/>
        <v>0</v>
      </c>
      <c r="AM54" s="11">
        <f t="shared" si="20"/>
        <v>619.79999999999995</v>
      </c>
      <c r="AN54" s="11">
        <f t="shared" si="20"/>
        <v>0</v>
      </c>
    </row>
    <row r="55" spans="1:40" ht="68.45" customHeight="1" x14ac:dyDescent="0.25">
      <c r="A55" s="8" t="s">
        <v>75</v>
      </c>
      <c r="B55" s="9" t="s">
        <v>17</v>
      </c>
      <c r="C55" s="9" t="s">
        <v>73</v>
      </c>
      <c r="D55" s="9" t="s">
        <v>74</v>
      </c>
      <c r="E55" s="9" t="s">
        <v>76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75</v>
      </c>
      <c r="AA55" s="11">
        <v>594.70000000000005</v>
      </c>
      <c r="AB55" s="11">
        <v>594.70000000000005</v>
      </c>
      <c r="AC55" s="11"/>
      <c r="AD55" s="11"/>
      <c r="AE55" s="11"/>
      <c r="AF55" s="11">
        <v>-15.5</v>
      </c>
      <c r="AG55" s="11">
        <v>-15.5</v>
      </c>
      <c r="AH55" s="11"/>
      <c r="AI55" s="11"/>
      <c r="AJ55" s="11"/>
      <c r="AK55" s="11">
        <f t="shared" ref="AK55:AN55" si="21">AK56</f>
        <v>579.20000000000005</v>
      </c>
      <c r="AL55" s="11">
        <f t="shared" si="21"/>
        <v>0</v>
      </c>
      <c r="AM55" s="11">
        <f t="shared" si="21"/>
        <v>619.79999999999995</v>
      </c>
      <c r="AN55" s="11">
        <f t="shared" si="21"/>
        <v>0</v>
      </c>
    </row>
    <row r="56" spans="1:40" ht="145.5" customHeight="1" x14ac:dyDescent="0.25">
      <c r="A56" s="16" t="s">
        <v>77</v>
      </c>
      <c r="B56" s="13" t="s">
        <v>17</v>
      </c>
      <c r="C56" s="13" t="s">
        <v>73</v>
      </c>
      <c r="D56" s="13" t="s">
        <v>74</v>
      </c>
      <c r="E56" s="13" t="s">
        <v>76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44</v>
      </c>
      <c r="U56" s="13"/>
      <c r="V56" s="14"/>
      <c r="W56" s="14"/>
      <c r="X56" s="14"/>
      <c r="Y56" s="14"/>
      <c r="Z56" s="16" t="s">
        <v>77</v>
      </c>
      <c r="AA56" s="15">
        <v>594.70000000000005</v>
      </c>
      <c r="AB56" s="15">
        <v>594.70000000000005</v>
      </c>
      <c r="AC56" s="15"/>
      <c r="AD56" s="15"/>
      <c r="AE56" s="15"/>
      <c r="AF56" s="15">
        <v>-15.5</v>
      </c>
      <c r="AG56" s="15">
        <v>-15.5</v>
      </c>
      <c r="AH56" s="15"/>
      <c r="AI56" s="15"/>
      <c r="AJ56" s="15"/>
      <c r="AK56" s="15">
        <v>579.20000000000005</v>
      </c>
      <c r="AL56" s="15"/>
      <c r="AM56" s="15">
        <v>619.79999999999995</v>
      </c>
      <c r="AN56" s="15">
        <v>0</v>
      </c>
    </row>
    <row r="57" spans="1:40" ht="119.65" customHeight="1" x14ac:dyDescent="0.25">
      <c r="A57" s="8" t="s">
        <v>64</v>
      </c>
      <c r="B57" s="9" t="s">
        <v>17</v>
      </c>
      <c r="C57" s="9" t="s">
        <v>74</v>
      </c>
      <c r="D57" s="9" t="s">
        <v>78</v>
      </c>
      <c r="E57" s="9" t="s">
        <v>65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64</v>
      </c>
      <c r="AA57" s="11">
        <v>500</v>
      </c>
      <c r="AB57" s="11"/>
      <c r="AC57" s="11"/>
      <c r="AD57" s="11"/>
      <c r="AE57" s="11">
        <v>500</v>
      </c>
      <c r="AF57" s="11">
        <v>26</v>
      </c>
      <c r="AG57" s="11"/>
      <c r="AH57" s="11"/>
      <c r="AI57" s="11"/>
      <c r="AJ57" s="11">
        <v>26</v>
      </c>
      <c r="AK57" s="11"/>
      <c r="AL57" s="11"/>
      <c r="AM57" s="20">
        <v>670</v>
      </c>
      <c r="AN57" s="20">
        <v>670</v>
      </c>
    </row>
    <row r="58" spans="1:40" ht="34.15" customHeight="1" x14ac:dyDescent="0.25">
      <c r="A58" s="8" t="s">
        <v>66</v>
      </c>
      <c r="B58" s="9" t="s">
        <v>17</v>
      </c>
      <c r="C58" s="9" t="s">
        <v>74</v>
      </c>
      <c r="D58" s="9" t="s">
        <v>78</v>
      </c>
      <c r="E58" s="9" t="s">
        <v>67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66</v>
      </c>
      <c r="AA58" s="11">
        <v>500</v>
      </c>
      <c r="AB58" s="11"/>
      <c r="AC58" s="11"/>
      <c r="AD58" s="11"/>
      <c r="AE58" s="11">
        <v>500</v>
      </c>
      <c r="AF58" s="11">
        <v>26</v>
      </c>
      <c r="AG58" s="11"/>
      <c r="AH58" s="11"/>
      <c r="AI58" s="11"/>
      <c r="AJ58" s="11">
        <v>26</v>
      </c>
      <c r="AK58" s="11"/>
      <c r="AL58" s="11"/>
      <c r="AM58" s="20">
        <v>670</v>
      </c>
      <c r="AN58" s="20">
        <v>670</v>
      </c>
    </row>
    <row r="59" spans="1:40" ht="51.4" customHeight="1" x14ac:dyDescent="0.25">
      <c r="A59" s="8" t="s">
        <v>79</v>
      </c>
      <c r="B59" s="9" t="s">
        <v>17</v>
      </c>
      <c r="C59" s="9" t="s">
        <v>74</v>
      </c>
      <c r="D59" s="9" t="s">
        <v>78</v>
      </c>
      <c r="E59" s="9" t="s">
        <v>80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8" t="s">
        <v>79</v>
      </c>
      <c r="AA59" s="11">
        <v>500</v>
      </c>
      <c r="AB59" s="11"/>
      <c r="AC59" s="11"/>
      <c r="AD59" s="11"/>
      <c r="AE59" s="11">
        <v>500</v>
      </c>
      <c r="AF59" s="11">
        <v>26</v>
      </c>
      <c r="AG59" s="11"/>
      <c r="AH59" s="11"/>
      <c r="AI59" s="11"/>
      <c r="AJ59" s="11">
        <v>26</v>
      </c>
      <c r="AK59" s="11"/>
      <c r="AL59" s="11"/>
      <c r="AM59" s="20">
        <v>670</v>
      </c>
      <c r="AN59" s="20">
        <v>670</v>
      </c>
    </row>
    <row r="60" spans="1:40" ht="34.15" customHeight="1" x14ac:dyDescent="0.25">
      <c r="A60" s="8" t="s">
        <v>81</v>
      </c>
      <c r="B60" s="9" t="s">
        <v>17</v>
      </c>
      <c r="C60" s="9" t="s">
        <v>74</v>
      </c>
      <c r="D60" s="9" t="s">
        <v>78</v>
      </c>
      <c r="E60" s="9" t="s">
        <v>82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81</v>
      </c>
      <c r="AA60" s="11">
        <v>500</v>
      </c>
      <c r="AB60" s="11"/>
      <c r="AC60" s="11"/>
      <c r="AD60" s="11"/>
      <c r="AE60" s="11">
        <v>500</v>
      </c>
      <c r="AF60" s="11">
        <v>26</v>
      </c>
      <c r="AG60" s="11"/>
      <c r="AH60" s="11"/>
      <c r="AI60" s="11"/>
      <c r="AJ60" s="11">
        <v>26</v>
      </c>
      <c r="AK60" s="11"/>
      <c r="AL60" s="11"/>
      <c r="AM60" s="20">
        <v>670</v>
      </c>
      <c r="AN60" s="20">
        <v>670</v>
      </c>
    </row>
    <row r="61" spans="1:40" ht="85.5" customHeight="1" x14ac:dyDescent="0.25">
      <c r="A61" s="12" t="s">
        <v>83</v>
      </c>
      <c r="B61" s="13" t="s">
        <v>17</v>
      </c>
      <c r="C61" s="13" t="s">
        <v>74</v>
      </c>
      <c r="D61" s="13" t="s">
        <v>78</v>
      </c>
      <c r="E61" s="13" t="s">
        <v>82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29</v>
      </c>
      <c r="U61" s="13"/>
      <c r="V61" s="14"/>
      <c r="W61" s="14"/>
      <c r="X61" s="14"/>
      <c r="Y61" s="14"/>
      <c r="Z61" s="12" t="s">
        <v>83</v>
      </c>
      <c r="AA61" s="15">
        <v>500</v>
      </c>
      <c r="AB61" s="15"/>
      <c r="AC61" s="15"/>
      <c r="AD61" s="15"/>
      <c r="AE61" s="15">
        <v>500</v>
      </c>
      <c r="AF61" s="15">
        <v>26</v>
      </c>
      <c r="AG61" s="15"/>
      <c r="AH61" s="15"/>
      <c r="AI61" s="15"/>
      <c r="AJ61" s="15">
        <v>26</v>
      </c>
      <c r="AK61" s="15"/>
      <c r="AL61" s="15"/>
      <c r="AM61" s="15">
        <v>670</v>
      </c>
      <c r="AN61" s="15">
        <v>670</v>
      </c>
    </row>
    <row r="62" spans="1:40" ht="119.65" customHeight="1" x14ac:dyDescent="0.25">
      <c r="A62" s="8" t="s">
        <v>64</v>
      </c>
      <c r="B62" s="9" t="s">
        <v>17</v>
      </c>
      <c r="C62" s="9" t="s">
        <v>19</v>
      </c>
      <c r="D62" s="9" t="s">
        <v>84</v>
      </c>
      <c r="E62" s="9" t="s">
        <v>65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 t="s">
        <v>64</v>
      </c>
      <c r="AA62" s="11">
        <v>10667.7</v>
      </c>
      <c r="AB62" s="11"/>
      <c r="AC62" s="11">
        <v>3590</v>
      </c>
      <c r="AD62" s="11"/>
      <c r="AE62" s="11">
        <v>7077.7</v>
      </c>
      <c r="AF62" s="11">
        <v>3244.5</v>
      </c>
      <c r="AG62" s="11"/>
      <c r="AH62" s="11">
        <v>-238.9</v>
      </c>
      <c r="AI62" s="11"/>
      <c r="AJ62" s="11">
        <v>3483.4</v>
      </c>
      <c r="AK62" s="11">
        <f t="shared" ref="AK62:AN62" si="22">AK63</f>
        <v>13500</v>
      </c>
      <c r="AL62" s="11">
        <f t="shared" si="22"/>
        <v>13500</v>
      </c>
      <c r="AM62" s="11">
        <f t="shared" si="22"/>
        <v>8680</v>
      </c>
      <c r="AN62" s="11">
        <f t="shared" si="22"/>
        <v>8680</v>
      </c>
    </row>
    <row r="63" spans="1:40" ht="34.15" customHeight="1" x14ac:dyDescent="0.25">
      <c r="A63" s="8" t="s">
        <v>66</v>
      </c>
      <c r="B63" s="9" t="s">
        <v>17</v>
      </c>
      <c r="C63" s="9" t="s">
        <v>19</v>
      </c>
      <c r="D63" s="9" t="s">
        <v>84</v>
      </c>
      <c r="E63" s="9" t="s">
        <v>67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66</v>
      </c>
      <c r="AA63" s="11">
        <v>10667.7</v>
      </c>
      <c r="AB63" s="11"/>
      <c r="AC63" s="11">
        <v>3590</v>
      </c>
      <c r="AD63" s="11"/>
      <c r="AE63" s="11">
        <v>7077.7</v>
      </c>
      <c r="AF63" s="11">
        <v>3244.5</v>
      </c>
      <c r="AG63" s="11"/>
      <c r="AH63" s="11">
        <v>-238.9</v>
      </c>
      <c r="AI63" s="11"/>
      <c r="AJ63" s="11">
        <v>3483.4</v>
      </c>
      <c r="AK63" s="11">
        <v>13500</v>
      </c>
      <c r="AL63" s="11">
        <v>13500</v>
      </c>
      <c r="AM63" s="11">
        <f>AM64</f>
        <v>8680</v>
      </c>
      <c r="AN63" s="11">
        <f>AN64</f>
        <v>8680</v>
      </c>
    </row>
    <row r="64" spans="1:40" ht="102.6" customHeight="1" x14ac:dyDescent="0.25">
      <c r="A64" s="8" t="s">
        <v>85</v>
      </c>
      <c r="B64" s="9" t="s">
        <v>17</v>
      </c>
      <c r="C64" s="9" t="s">
        <v>19</v>
      </c>
      <c r="D64" s="9" t="s">
        <v>84</v>
      </c>
      <c r="E64" s="9" t="s">
        <v>86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85</v>
      </c>
      <c r="AA64" s="11">
        <v>10667.7</v>
      </c>
      <c r="AB64" s="11"/>
      <c r="AC64" s="11">
        <v>3590</v>
      </c>
      <c r="AD64" s="11"/>
      <c r="AE64" s="11">
        <v>7077.7</v>
      </c>
      <c r="AF64" s="11">
        <v>3244.5</v>
      </c>
      <c r="AG64" s="11"/>
      <c r="AH64" s="11">
        <v>-238.9</v>
      </c>
      <c r="AI64" s="11"/>
      <c r="AJ64" s="11">
        <v>3483.4</v>
      </c>
      <c r="AK64" s="11" t="e">
        <f>AK65+#REF!+#REF!+#REF!</f>
        <v>#REF!</v>
      </c>
      <c r="AL64" s="11" t="e">
        <f>AL65+#REF!+#REF!+#REF!</f>
        <v>#REF!</v>
      </c>
      <c r="AM64" s="11">
        <f>AM65</f>
        <v>8680</v>
      </c>
      <c r="AN64" s="11">
        <f>AN65</f>
        <v>8680</v>
      </c>
    </row>
    <row r="65" spans="1:40" ht="34.15" customHeight="1" x14ac:dyDescent="0.25">
      <c r="A65" s="8" t="s">
        <v>87</v>
      </c>
      <c r="B65" s="9" t="s">
        <v>17</v>
      </c>
      <c r="C65" s="9" t="s">
        <v>19</v>
      </c>
      <c r="D65" s="9" t="s">
        <v>84</v>
      </c>
      <c r="E65" s="9" t="s">
        <v>88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87</v>
      </c>
      <c r="AA65" s="11">
        <v>1535.8</v>
      </c>
      <c r="AB65" s="11"/>
      <c r="AC65" s="11"/>
      <c r="AD65" s="11"/>
      <c r="AE65" s="11">
        <v>1535.8</v>
      </c>
      <c r="AF65" s="11">
        <v>3732</v>
      </c>
      <c r="AG65" s="11"/>
      <c r="AH65" s="11"/>
      <c r="AI65" s="11"/>
      <c r="AJ65" s="11">
        <v>3732</v>
      </c>
      <c r="AK65" s="11">
        <f t="shared" ref="AK65:AN65" si="23">AK66</f>
        <v>0</v>
      </c>
      <c r="AL65" s="11">
        <f t="shared" si="23"/>
        <v>0</v>
      </c>
      <c r="AM65" s="11">
        <f t="shared" si="23"/>
        <v>8680</v>
      </c>
      <c r="AN65" s="11">
        <f t="shared" si="23"/>
        <v>8680</v>
      </c>
    </row>
    <row r="66" spans="1:40" ht="85.5" customHeight="1" x14ac:dyDescent="0.25">
      <c r="A66" s="12" t="s">
        <v>89</v>
      </c>
      <c r="B66" s="13" t="s">
        <v>17</v>
      </c>
      <c r="C66" s="13" t="s">
        <v>19</v>
      </c>
      <c r="D66" s="13" t="s">
        <v>84</v>
      </c>
      <c r="E66" s="13" t="s">
        <v>88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29</v>
      </c>
      <c r="U66" s="13"/>
      <c r="V66" s="14"/>
      <c r="W66" s="14"/>
      <c r="X66" s="14"/>
      <c r="Y66" s="14"/>
      <c r="Z66" s="12" t="s">
        <v>89</v>
      </c>
      <c r="AA66" s="15">
        <v>1535.8</v>
      </c>
      <c r="AB66" s="15"/>
      <c r="AC66" s="15"/>
      <c r="AD66" s="15"/>
      <c r="AE66" s="15">
        <v>1535.8</v>
      </c>
      <c r="AF66" s="15">
        <v>3732</v>
      </c>
      <c r="AG66" s="15"/>
      <c r="AH66" s="15"/>
      <c r="AI66" s="15"/>
      <c r="AJ66" s="15">
        <v>3732</v>
      </c>
      <c r="AK66" s="15"/>
      <c r="AL66" s="15"/>
      <c r="AM66" s="15">
        <v>8680</v>
      </c>
      <c r="AN66" s="15">
        <v>8680</v>
      </c>
    </row>
    <row r="67" spans="1:40" ht="119.65" customHeight="1" x14ac:dyDescent="0.25">
      <c r="A67" s="8" t="s">
        <v>64</v>
      </c>
      <c r="B67" s="9" t="s">
        <v>17</v>
      </c>
      <c r="C67" s="9" t="s">
        <v>19</v>
      </c>
      <c r="D67" s="9" t="s">
        <v>93</v>
      </c>
      <c r="E67" s="9" t="s">
        <v>65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64</v>
      </c>
      <c r="AA67" s="11">
        <v>750</v>
      </c>
      <c r="AB67" s="11"/>
      <c r="AC67" s="11"/>
      <c r="AD67" s="11"/>
      <c r="AE67" s="11">
        <v>750</v>
      </c>
      <c r="AF67" s="11"/>
      <c r="AG67" s="11"/>
      <c r="AH67" s="11"/>
      <c r="AI67" s="11"/>
      <c r="AJ67" s="11"/>
      <c r="AK67" s="11">
        <f t="shared" ref="AK67:AN67" si="24">AK68</f>
        <v>0</v>
      </c>
      <c r="AL67" s="11">
        <f t="shared" si="24"/>
        <v>0</v>
      </c>
      <c r="AM67" s="11">
        <f t="shared" si="24"/>
        <v>600</v>
      </c>
      <c r="AN67" s="11">
        <f t="shared" si="24"/>
        <v>600</v>
      </c>
    </row>
    <row r="68" spans="1:40" ht="34.15" customHeight="1" x14ac:dyDescent="0.25">
      <c r="A68" s="8" t="s">
        <v>66</v>
      </c>
      <c r="B68" s="9" t="s">
        <v>17</v>
      </c>
      <c r="C68" s="9" t="s">
        <v>19</v>
      </c>
      <c r="D68" s="9" t="s">
        <v>93</v>
      </c>
      <c r="E68" s="9" t="s">
        <v>67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66</v>
      </c>
      <c r="AA68" s="11">
        <v>750</v>
      </c>
      <c r="AB68" s="11"/>
      <c r="AC68" s="11"/>
      <c r="AD68" s="11"/>
      <c r="AE68" s="11">
        <v>750</v>
      </c>
      <c r="AF68" s="11"/>
      <c r="AG68" s="11"/>
      <c r="AH68" s="11"/>
      <c r="AI68" s="11"/>
      <c r="AJ68" s="11"/>
      <c r="AK68" s="11">
        <f t="shared" ref="AK68:AN68" si="25">AK69</f>
        <v>0</v>
      </c>
      <c r="AL68" s="11">
        <f t="shared" si="25"/>
        <v>0</v>
      </c>
      <c r="AM68" s="11">
        <f t="shared" si="25"/>
        <v>600</v>
      </c>
      <c r="AN68" s="11">
        <f t="shared" si="25"/>
        <v>600</v>
      </c>
    </row>
    <row r="69" spans="1:40" ht="51.4" customHeight="1" x14ac:dyDescent="0.25">
      <c r="A69" s="8" t="s">
        <v>68</v>
      </c>
      <c r="B69" s="9" t="s">
        <v>17</v>
      </c>
      <c r="C69" s="9" t="s">
        <v>19</v>
      </c>
      <c r="D69" s="9" t="s">
        <v>93</v>
      </c>
      <c r="E69" s="9" t="s">
        <v>69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 t="s">
        <v>68</v>
      </c>
      <c r="AA69" s="11">
        <v>750</v>
      </c>
      <c r="AB69" s="11"/>
      <c r="AC69" s="11"/>
      <c r="AD69" s="11"/>
      <c r="AE69" s="11">
        <v>750</v>
      </c>
      <c r="AF69" s="11"/>
      <c r="AG69" s="11"/>
      <c r="AH69" s="11"/>
      <c r="AI69" s="11"/>
      <c r="AJ69" s="11"/>
      <c r="AK69" s="11">
        <f t="shared" ref="AK69:AN69" si="26">AK70+AK72+AK74</f>
        <v>0</v>
      </c>
      <c r="AL69" s="11">
        <f t="shared" si="26"/>
        <v>0</v>
      </c>
      <c r="AM69" s="11">
        <f t="shared" si="26"/>
        <v>600</v>
      </c>
      <c r="AN69" s="11">
        <f t="shared" si="26"/>
        <v>600</v>
      </c>
    </row>
    <row r="70" spans="1:40" ht="51.4" customHeight="1" x14ac:dyDescent="0.25">
      <c r="A70" s="8" t="s">
        <v>94</v>
      </c>
      <c r="B70" s="9" t="s">
        <v>17</v>
      </c>
      <c r="C70" s="9" t="s">
        <v>19</v>
      </c>
      <c r="D70" s="9" t="s">
        <v>93</v>
      </c>
      <c r="E70" s="9" t="s">
        <v>95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94</v>
      </c>
      <c r="AA70" s="11">
        <v>60</v>
      </c>
      <c r="AB70" s="11"/>
      <c r="AC70" s="11"/>
      <c r="AD70" s="11"/>
      <c r="AE70" s="11">
        <v>60</v>
      </c>
      <c r="AF70" s="11"/>
      <c r="AG70" s="11"/>
      <c r="AH70" s="11"/>
      <c r="AI70" s="11"/>
      <c r="AJ70" s="11"/>
      <c r="AK70" s="11"/>
      <c r="AL70" s="11"/>
      <c r="AM70" s="11">
        <v>60</v>
      </c>
      <c r="AN70" s="11">
        <v>60</v>
      </c>
    </row>
    <row r="71" spans="1:40" ht="102.6" customHeight="1" x14ac:dyDescent="0.25">
      <c r="A71" s="12" t="s">
        <v>96</v>
      </c>
      <c r="B71" s="13" t="s">
        <v>17</v>
      </c>
      <c r="C71" s="13" t="s">
        <v>19</v>
      </c>
      <c r="D71" s="13" t="s">
        <v>93</v>
      </c>
      <c r="E71" s="13" t="s">
        <v>95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29</v>
      </c>
      <c r="U71" s="13"/>
      <c r="V71" s="14"/>
      <c r="W71" s="14"/>
      <c r="X71" s="14"/>
      <c r="Y71" s="14"/>
      <c r="Z71" s="12" t="s">
        <v>96</v>
      </c>
      <c r="AA71" s="15">
        <v>60</v>
      </c>
      <c r="AB71" s="15"/>
      <c r="AC71" s="15"/>
      <c r="AD71" s="15"/>
      <c r="AE71" s="15">
        <v>60</v>
      </c>
      <c r="AF71" s="15"/>
      <c r="AG71" s="15"/>
      <c r="AH71" s="15"/>
      <c r="AI71" s="15"/>
      <c r="AJ71" s="15"/>
      <c r="AK71" s="15"/>
      <c r="AL71" s="15"/>
      <c r="AM71" s="15">
        <v>60</v>
      </c>
      <c r="AN71" s="15">
        <v>60</v>
      </c>
    </row>
    <row r="72" spans="1:40" ht="51.4" customHeight="1" x14ac:dyDescent="0.25">
      <c r="A72" s="8" t="s">
        <v>97</v>
      </c>
      <c r="B72" s="9" t="s">
        <v>17</v>
      </c>
      <c r="C72" s="9" t="s">
        <v>19</v>
      </c>
      <c r="D72" s="9" t="s">
        <v>93</v>
      </c>
      <c r="E72" s="9" t="s">
        <v>98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 t="s">
        <v>97</v>
      </c>
      <c r="AA72" s="11">
        <v>650</v>
      </c>
      <c r="AB72" s="11"/>
      <c r="AC72" s="11"/>
      <c r="AD72" s="11"/>
      <c r="AE72" s="11">
        <v>650</v>
      </c>
      <c r="AF72" s="11"/>
      <c r="AG72" s="11"/>
      <c r="AH72" s="11"/>
      <c r="AI72" s="11"/>
      <c r="AJ72" s="11"/>
      <c r="AK72" s="11">
        <f t="shared" ref="AK72:AN72" si="27">AK73</f>
        <v>0</v>
      </c>
      <c r="AL72" s="11">
        <f t="shared" si="27"/>
        <v>0</v>
      </c>
      <c r="AM72" s="11">
        <f t="shared" si="27"/>
        <v>500</v>
      </c>
      <c r="AN72" s="11">
        <f t="shared" si="27"/>
        <v>500</v>
      </c>
    </row>
    <row r="73" spans="1:40" ht="102.6" customHeight="1" x14ac:dyDescent="0.25">
      <c r="A73" s="12" t="s">
        <v>99</v>
      </c>
      <c r="B73" s="13" t="s">
        <v>17</v>
      </c>
      <c r="C73" s="13" t="s">
        <v>19</v>
      </c>
      <c r="D73" s="13" t="s">
        <v>93</v>
      </c>
      <c r="E73" s="13" t="s">
        <v>98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29</v>
      </c>
      <c r="U73" s="13"/>
      <c r="V73" s="14"/>
      <c r="W73" s="14"/>
      <c r="X73" s="14"/>
      <c r="Y73" s="14"/>
      <c r="Z73" s="12" t="s">
        <v>99</v>
      </c>
      <c r="AA73" s="15">
        <v>650</v>
      </c>
      <c r="AB73" s="15"/>
      <c r="AC73" s="15"/>
      <c r="AD73" s="15"/>
      <c r="AE73" s="15">
        <v>650</v>
      </c>
      <c r="AF73" s="15"/>
      <c r="AG73" s="15"/>
      <c r="AH73" s="15"/>
      <c r="AI73" s="15"/>
      <c r="AJ73" s="15"/>
      <c r="AK73" s="15"/>
      <c r="AL73" s="15"/>
      <c r="AM73" s="15">
        <v>500</v>
      </c>
      <c r="AN73" s="15">
        <v>500</v>
      </c>
    </row>
    <row r="74" spans="1:40" ht="51.4" customHeight="1" x14ac:dyDescent="0.25">
      <c r="A74" s="8" t="s">
        <v>100</v>
      </c>
      <c r="B74" s="9" t="s">
        <v>17</v>
      </c>
      <c r="C74" s="9" t="s">
        <v>19</v>
      </c>
      <c r="D74" s="9" t="s">
        <v>93</v>
      </c>
      <c r="E74" s="9" t="s">
        <v>101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100</v>
      </c>
      <c r="AA74" s="11">
        <v>40</v>
      </c>
      <c r="AB74" s="11"/>
      <c r="AC74" s="11"/>
      <c r="AD74" s="11"/>
      <c r="AE74" s="11">
        <v>40</v>
      </c>
      <c r="AF74" s="11"/>
      <c r="AG74" s="11"/>
      <c r="AH74" s="11"/>
      <c r="AI74" s="11"/>
      <c r="AJ74" s="11"/>
      <c r="AK74" s="11"/>
      <c r="AL74" s="11"/>
      <c r="AM74" s="11">
        <v>40</v>
      </c>
      <c r="AN74" s="11">
        <v>40</v>
      </c>
    </row>
    <row r="75" spans="1:40" ht="102.6" customHeight="1" x14ac:dyDescent="0.25">
      <c r="A75" s="12" t="s">
        <v>102</v>
      </c>
      <c r="B75" s="13" t="s">
        <v>17</v>
      </c>
      <c r="C75" s="13" t="s">
        <v>19</v>
      </c>
      <c r="D75" s="13" t="s">
        <v>93</v>
      </c>
      <c r="E75" s="13" t="s">
        <v>101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29</v>
      </c>
      <c r="U75" s="13"/>
      <c r="V75" s="14"/>
      <c r="W75" s="14"/>
      <c r="X75" s="14"/>
      <c r="Y75" s="14"/>
      <c r="Z75" s="12" t="s">
        <v>102</v>
      </c>
      <c r="AA75" s="15">
        <v>40</v>
      </c>
      <c r="AB75" s="15"/>
      <c r="AC75" s="15"/>
      <c r="AD75" s="15"/>
      <c r="AE75" s="15">
        <v>40</v>
      </c>
      <c r="AF75" s="15"/>
      <c r="AG75" s="15"/>
      <c r="AH75" s="15"/>
      <c r="AI75" s="15"/>
      <c r="AJ75" s="15"/>
      <c r="AK75" s="15"/>
      <c r="AL75" s="15"/>
      <c r="AM75" s="15">
        <v>40</v>
      </c>
      <c r="AN75" s="15">
        <v>40</v>
      </c>
    </row>
    <row r="76" spans="1:40" ht="119.65" customHeight="1" x14ac:dyDescent="0.25">
      <c r="A76" s="8" t="s">
        <v>64</v>
      </c>
      <c r="B76" s="9" t="s">
        <v>17</v>
      </c>
      <c r="C76" s="9" t="s">
        <v>103</v>
      </c>
      <c r="D76" s="9" t="s">
        <v>18</v>
      </c>
      <c r="E76" s="9" t="s">
        <v>65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64</v>
      </c>
      <c r="AA76" s="11">
        <v>3900</v>
      </c>
      <c r="AB76" s="11"/>
      <c r="AC76" s="11"/>
      <c r="AD76" s="11"/>
      <c r="AE76" s="11">
        <v>3900</v>
      </c>
      <c r="AF76" s="11">
        <v>-130.5</v>
      </c>
      <c r="AG76" s="11"/>
      <c r="AH76" s="11"/>
      <c r="AI76" s="11"/>
      <c r="AJ76" s="11">
        <v>-130.5</v>
      </c>
      <c r="AK76" s="11">
        <f t="shared" ref="AK76:AN78" si="28">AK77</f>
        <v>0</v>
      </c>
      <c r="AL76" s="11">
        <f t="shared" si="28"/>
        <v>0</v>
      </c>
      <c r="AM76" s="11">
        <f t="shared" si="28"/>
        <v>2604.1999999999998</v>
      </c>
      <c r="AN76" s="11">
        <f t="shared" si="28"/>
        <v>2604.1999999999998</v>
      </c>
    </row>
    <row r="77" spans="1:40" ht="34.15" customHeight="1" x14ac:dyDescent="0.25">
      <c r="A77" s="8" t="s">
        <v>66</v>
      </c>
      <c r="B77" s="9" t="s">
        <v>17</v>
      </c>
      <c r="C77" s="9" t="s">
        <v>103</v>
      </c>
      <c r="D77" s="9" t="s">
        <v>18</v>
      </c>
      <c r="E77" s="9" t="s">
        <v>67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66</v>
      </c>
      <c r="AA77" s="11">
        <v>3900</v>
      </c>
      <c r="AB77" s="11"/>
      <c r="AC77" s="11"/>
      <c r="AD77" s="11"/>
      <c r="AE77" s="11">
        <v>3900</v>
      </c>
      <c r="AF77" s="11">
        <v>-130.5</v>
      </c>
      <c r="AG77" s="11"/>
      <c r="AH77" s="11"/>
      <c r="AI77" s="11"/>
      <c r="AJ77" s="11">
        <v>-130.5</v>
      </c>
      <c r="AK77" s="11">
        <f t="shared" si="28"/>
        <v>0</v>
      </c>
      <c r="AL77" s="11">
        <f t="shared" si="28"/>
        <v>0</v>
      </c>
      <c r="AM77" s="11">
        <f t="shared" si="28"/>
        <v>2604.1999999999998</v>
      </c>
      <c r="AN77" s="11">
        <f t="shared" si="28"/>
        <v>2604.1999999999998</v>
      </c>
    </row>
    <row r="78" spans="1:40" ht="102.6" customHeight="1" x14ac:dyDescent="0.25">
      <c r="A78" s="8" t="s">
        <v>85</v>
      </c>
      <c r="B78" s="9" t="s">
        <v>17</v>
      </c>
      <c r="C78" s="9" t="s">
        <v>103</v>
      </c>
      <c r="D78" s="9" t="s">
        <v>18</v>
      </c>
      <c r="E78" s="9" t="s">
        <v>86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85</v>
      </c>
      <c r="AA78" s="11">
        <v>3900</v>
      </c>
      <c r="AB78" s="11"/>
      <c r="AC78" s="11"/>
      <c r="AD78" s="11"/>
      <c r="AE78" s="11">
        <v>3900</v>
      </c>
      <c r="AF78" s="11">
        <v>-130.5</v>
      </c>
      <c r="AG78" s="11"/>
      <c r="AH78" s="11"/>
      <c r="AI78" s="11"/>
      <c r="AJ78" s="11">
        <v>-130.5</v>
      </c>
      <c r="AK78" s="11">
        <f t="shared" si="28"/>
        <v>0</v>
      </c>
      <c r="AL78" s="11">
        <f t="shared" si="28"/>
        <v>0</v>
      </c>
      <c r="AM78" s="11">
        <f t="shared" si="28"/>
        <v>2604.1999999999998</v>
      </c>
      <c r="AN78" s="11">
        <f t="shared" si="28"/>
        <v>2604.1999999999998</v>
      </c>
    </row>
    <row r="79" spans="1:40" ht="34.15" customHeight="1" x14ac:dyDescent="0.25">
      <c r="A79" s="8" t="s">
        <v>104</v>
      </c>
      <c r="B79" s="9" t="s">
        <v>17</v>
      </c>
      <c r="C79" s="9" t="s">
        <v>103</v>
      </c>
      <c r="D79" s="9" t="s">
        <v>18</v>
      </c>
      <c r="E79" s="9" t="s">
        <v>105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104</v>
      </c>
      <c r="AA79" s="11">
        <v>2304.1999999999998</v>
      </c>
      <c r="AB79" s="11"/>
      <c r="AC79" s="11"/>
      <c r="AD79" s="11"/>
      <c r="AE79" s="11">
        <v>2304.1999999999998</v>
      </c>
      <c r="AF79" s="11">
        <v>-130.5</v>
      </c>
      <c r="AG79" s="11"/>
      <c r="AH79" s="11"/>
      <c r="AI79" s="11"/>
      <c r="AJ79" s="11">
        <v>-130.5</v>
      </c>
      <c r="AK79" s="11">
        <f t="shared" ref="AK79:AN79" si="29">AK80</f>
        <v>0</v>
      </c>
      <c r="AL79" s="11">
        <f t="shared" si="29"/>
        <v>0</v>
      </c>
      <c r="AM79" s="11">
        <f t="shared" si="29"/>
        <v>2604.1999999999998</v>
      </c>
      <c r="AN79" s="11">
        <f t="shared" si="29"/>
        <v>2604.1999999999998</v>
      </c>
    </row>
    <row r="80" spans="1:40" ht="85.5" customHeight="1" x14ac:dyDescent="0.25">
      <c r="A80" s="12" t="s">
        <v>106</v>
      </c>
      <c r="B80" s="13" t="s">
        <v>17</v>
      </c>
      <c r="C80" s="13" t="s">
        <v>103</v>
      </c>
      <c r="D80" s="13" t="s">
        <v>18</v>
      </c>
      <c r="E80" s="13" t="s">
        <v>105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29</v>
      </c>
      <c r="U80" s="13"/>
      <c r="V80" s="14"/>
      <c r="W80" s="14"/>
      <c r="X80" s="14"/>
      <c r="Y80" s="14"/>
      <c r="Z80" s="12" t="s">
        <v>106</v>
      </c>
      <c r="AA80" s="15">
        <v>2304.1999999999998</v>
      </c>
      <c r="AB80" s="15"/>
      <c r="AC80" s="15"/>
      <c r="AD80" s="15"/>
      <c r="AE80" s="15">
        <v>2304.1999999999998</v>
      </c>
      <c r="AF80" s="15">
        <v>-130.5</v>
      </c>
      <c r="AG80" s="15"/>
      <c r="AH80" s="15"/>
      <c r="AI80" s="15"/>
      <c r="AJ80" s="15">
        <v>-130.5</v>
      </c>
      <c r="AK80" s="15"/>
      <c r="AL80" s="15"/>
      <c r="AM80" s="15">
        <v>2604.1999999999998</v>
      </c>
      <c r="AN80" s="15">
        <v>2604.1999999999998</v>
      </c>
    </row>
    <row r="81" spans="1:40" ht="85.5" customHeight="1" x14ac:dyDescent="0.25">
      <c r="A81" s="8" t="s">
        <v>107</v>
      </c>
      <c r="B81" s="9" t="s">
        <v>17</v>
      </c>
      <c r="C81" s="9" t="s">
        <v>103</v>
      </c>
      <c r="D81" s="9" t="s">
        <v>18</v>
      </c>
      <c r="E81" s="9" t="s">
        <v>108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 t="s">
        <v>107</v>
      </c>
      <c r="AA81" s="11">
        <v>1595.8</v>
      </c>
      <c r="AB81" s="11"/>
      <c r="AC81" s="11"/>
      <c r="AD81" s="11"/>
      <c r="AE81" s="11">
        <v>1595.8</v>
      </c>
      <c r="AF81" s="11"/>
      <c r="AG81" s="11"/>
      <c r="AH81" s="11"/>
      <c r="AI81" s="11"/>
      <c r="AJ81" s="11"/>
      <c r="AK81" s="11">
        <f t="shared" ref="AK81:AN81" si="30">AK82</f>
        <v>0</v>
      </c>
      <c r="AL81" s="11">
        <f t="shared" si="30"/>
        <v>0</v>
      </c>
      <c r="AM81" s="11">
        <f t="shared" si="30"/>
        <v>1595.8</v>
      </c>
      <c r="AN81" s="11">
        <f t="shared" si="30"/>
        <v>1595.8</v>
      </c>
    </row>
    <row r="82" spans="1:40" ht="136.9" customHeight="1" x14ac:dyDescent="0.25">
      <c r="A82" s="12" t="s">
        <v>109</v>
      </c>
      <c r="B82" s="13" t="s">
        <v>17</v>
      </c>
      <c r="C82" s="13" t="s">
        <v>103</v>
      </c>
      <c r="D82" s="13" t="s">
        <v>18</v>
      </c>
      <c r="E82" s="13" t="s">
        <v>108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29</v>
      </c>
      <c r="U82" s="13"/>
      <c r="V82" s="14"/>
      <c r="W82" s="14"/>
      <c r="X82" s="14"/>
      <c r="Y82" s="14"/>
      <c r="Z82" s="12" t="s">
        <v>109</v>
      </c>
      <c r="AA82" s="15">
        <v>1595.8</v>
      </c>
      <c r="AB82" s="15"/>
      <c r="AC82" s="15"/>
      <c r="AD82" s="15"/>
      <c r="AE82" s="15">
        <v>1595.8</v>
      </c>
      <c r="AF82" s="15"/>
      <c r="AG82" s="15"/>
      <c r="AH82" s="15"/>
      <c r="AI82" s="15"/>
      <c r="AJ82" s="15"/>
      <c r="AK82" s="15"/>
      <c r="AL82" s="15"/>
      <c r="AM82" s="15">
        <v>1595.8</v>
      </c>
      <c r="AN82" s="15">
        <v>1595.8</v>
      </c>
    </row>
    <row r="83" spans="1:40" ht="119.65" customHeight="1" x14ac:dyDescent="0.25">
      <c r="A83" s="8" t="s">
        <v>64</v>
      </c>
      <c r="B83" s="9" t="s">
        <v>17</v>
      </c>
      <c r="C83" s="9" t="s">
        <v>103</v>
      </c>
      <c r="D83" s="9" t="s">
        <v>73</v>
      </c>
      <c r="E83" s="9" t="s">
        <v>65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 t="s">
        <v>64</v>
      </c>
      <c r="AA83" s="11">
        <v>22645</v>
      </c>
      <c r="AB83" s="11"/>
      <c r="AC83" s="11">
        <v>21522</v>
      </c>
      <c r="AD83" s="11"/>
      <c r="AE83" s="11">
        <v>1123</v>
      </c>
      <c r="AF83" s="11">
        <v>-19942.3</v>
      </c>
      <c r="AG83" s="11"/>
      <c r="AH83" s="11">
        <v>-21522</v>
      </c>
      <c r="AI83" s="11"/>
      <c r="AJ83" s="11">
        <v>1579.7</v>
      </c>
      <c r="AK83" s="11">
        <f t="shared" ref="AK83:AN83" si="31">AK84</f>
        <v>0</v>
      </c>
      <c r="AL83" s="11">
        <f t="shared" si="31"/>
        <v>0</v>
      </c>
      <c r="AM83" s="11">
        <f t="shared" si="31"/>
        <v>1400</v>
      </c>
      <c r="AN83" s="11">
        <f t="shared" si="31"/>
        <v>1400</v>
      </c>
    </row>
    <row r="84" spans="1:40" ht="34.15" customHeight="1" x14ac:dyDescent="0.25">
      <c r="A84" s="8" t="s">
        <v>66</v>
      </c>
      <c r="B84" s="9" t="s">
        <v>17</v>
      </c>
      <c r="C84" s="9" t="s">
        <v>103</v>
      </c>
      <c r="D84" s="9" t="s">
        <v>73</v>
      </c>
      <c r="E84" s="9" t="s">
        <v>67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66</v>
      </c>
      <c r="AA84" s="11">
        <v>902.7</v>
      </c>
      <c r="AB84" s="11"/>
      <c r="AC84" s="11"/>
      <c r="AD84" s="11"/>
      <c r="AE84" s="11">
        <v>902.7</v>
      </c>
      <c r="AF84" s="11">
        <v>1800</v>
      </c>
      <c r="AG84" s="11"/>
      <c r="AH84" s="11"/>
      <c r="AI84" s="11"/>
      <c r="AJ84" s="11">
        <v>1800</v>
      </c>
      <c r="AK84" s="11">
        <f t="shared" ref="AK84:AN84" si="32">AK85</f>
        <v>0</v>
      </c>
      <c r="AL84" s="11">
        <f t="shared" si="32"/>
        <v>0</v>
      </c>
      <c r="AM84" s="11">
        <f t="shared" si="32"/>
        <v>1400</v>
      </c>
      <c r="AN84" s="11">
        <f t="shared" si="32"/>
        <v>1400</v>
      </c>
    </row>
    <row r="85" spans="1:40" ht="102.6" customHeight="1" x14ac:dyDescent="0.25">
      <c r="A85" s="8" t="s">
        <v>85</v>
      </c>
      <c r="B85" s="9" t="s">
        <v>17</v>
      </c>
      <c r="C85" s="9" t="s">
        <v>103</v>
      </c>
      <c r="D85" s="9" t="s">
        <v>73</v>
      </c>
      <c r="E85" s="9" t="s">
        <v>86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85</v>
      </c>
      <c r="AA85" s="11">
        <v>902.7</v>
      </c>
      <c r="AB85" s="11"/>
      <c r="AC85" s="11"/>
      <c r="AD85" s="11"/>
      <c r="AE85" s="11">
        <v>902.7</v>
      </c>
      <c r="AF85" s="11">
        <v>1800</v>
      </c>
      <c r="AG85" s="11"/>
      <c r="AH85" s="11"/>
      <c r="AI85" s="11"/>
      <c r="AJ85" s="11">
        <v>1800</v>
      </c>
      <c r="AK85" s="11">
        <f t="shared" ref="AK85:AN85" si="33">AK86</f>
        <v>0</v>
      </c>
      <c r="AL85" s="11">
        <f t="shared" si="33"/>
        <v>0</v>
      </c>
      <c r="AM85" s="11">
        <f t="shared" si="33"/>
        <v>1400</v>
      </c>
      <c r="AN85" s="11">
        <f t="shared" si="33"/>
        <v>1400</v>
      </c>
    </row>
    <row r="86" spans="1:40" ht="34.15" customHeight="1" x14ac:dyDescent="0.25">
      <c r="A86" s="8" t="s">
        <v>110</v>
      </c>
      <c r="B86" s="9" t="s">
        <v>17</v>
      </c>
      <c r="C86" s="9" t="s">
        <v>103</v>
      </c>
      <c r="D86" s="9" t="s">
        <v>73</v>
      </c>
      <c r="E86" s="9" t="s">
        <v>111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110</v>
      </c>
      <c r="AA86" s="11">
        <v>902.7</v>
      </c>
      <c r="AB86" s="11"/>
      <c r="AC86" s="11"/>
      <c r="AD86" s="11"/>
      <c r="AE86" s="11">
        <v>902.7</v>
      </c>
      <c r="AF86" s="11">
        <v>1800</v>
      </c>
      <c r="AG86" s="11"/>
      <c r="AH86" s="11"/>
      <c r="AI86" s="11"/>
      <c r="AJ86" s="11">
        <v>1800</v>
      </c>
      <c r="AK86" s="11">
        <f t="shared" ref="AK86:AN86" si="34">AK87</f>
        <v>0</v>
      </c>
      <c r="AL86" s="11">
        <f t="shared" si="34"/>
        <v>0</v>
      </c>
      <c r="AM86" s="11">
        <f t="shared" si="34"/>
        <v>1400</v>
      </c>
      <c r="AN86" s="11">
        <f t="shared" si="34"/>
        <v>1400</v>
      </c>
    </row>
    <row r="87" spans="1:40" ht="85.5" customHeight="1" x14ac:dyDescent="0.25">
      <c r="A87" s="12" t="s">
        <v>112</v>
      </c>
      <c r="B87" s="13" t="s">
        <v>17</v>
      </c>
      <c r="C87" s="13" t="s">
        <v>103</v>
      </c>
      <c r="D87" s="13" t="s">
        <v>73</v>
      </c>
      <c r="E87" s="13" t="s">
        <v>111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29</v>
      </c>
      <c r="U87" s="13"/>
      <c r="V87" s="14"/>
      <c r="W87" s="14"/>
      <c r="X87" s="14"/>
      <c r="Y87" s="14"/>
      <c r="Z87" s="12" t="s">
        <v>112</v>
      </c>
      <c r="AA87" s="15">
        <v>902.7</v>
      </c>
      <c r="AB87" s="15"/>
      <c r="AC87" s="15"/>
      <c r="AD87" s="15"/>
      <c r="AE87" s="15">
        <v>902.7</v>
      </c>
      <c r="AF87" s="15">
        <v>1800</v>
      </c>
      <c r="AG87" s="15"/>
      <c r="AH87" s="15"/>
      <c r="AI87" s="15"/>
      <c r="AJ87" s="15">
        <v>1800</v>
      </c>
      <c r="AK87" s="15"/>
      <c r="AL87" s="15"/>
      <c r="AM87" s="15">
        <v>1400</v>
      </c>
      <c r="AN87" s="15">
        <v>1400</v>
      </c>
    </row>
    <row r="88" spans="1:40" ht="119.65" customHeight="1" x14ac:dyDescent="0.25">
      <c r="A88" s="8" t="s">
        <v>64</v>
      </c>
      <c r="B88" s="9" t="s">
        <v>17</v>
      </c>
      <c r="C88" s="9" t="s">
        <v>103</v>
      </c>
      <c r="D88" s="9" t="s">
        <v>74</v>
      </c>
      <c r="E88" s="9" t="s">
        <v>65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64</v>
      </c>
      <c r="AA88" s="11">
        <v>10490</v>
      </c>
      <c r="AB88" s="11"/>
      <c r="AC88" s="11">
        <v>257.10000000000002</v>
      </c>
      <c r="AD88" s="11"/>
      <c r="AE88" s="11">
        <v>10232.9</v>
      </c>
      <c r="AF88" s="11">
        <v>11061.6</v>
      </c>
      <c r="AG88" s="11"/>
      <c r="AH88" s="11">
        <v>3388.9</v>
      </c>
      <c r="AI88" s="11"/>
      <c r="AJ88" s="11">
        <v>7672.8</v>
      </c>
      <c r="AK88" s="11">
        <f t="shared" ref="AK88:AN88" si="35">AK89</f>
        <v>0</v>
      </c>
      <c r="AL88" s="11">
        <f t="shared" si="35"/>
        <v>3150</v>
      </c>
      <c r="AM88" s="11">
        <f t="shared" si="35"/>
        <v>10770</v>
      </c>
      <c r="AN88" s="11">
        <f t="shared" si="35"/>
        <v>10770</v>
      </c>
    </row>
    <row r="89" spans="1:40" ht="34.15" customHeight="1" x14ac:dyDescent="0.25">
      <c r="A89" s="8" t="s">
        <v>66</v>
      </c>
      <c r="B89" s="9" t="s">
        <v>17</v>
      </c>
      <c r="C89" s="9" t="s">
        <v>103</v>
      </c>
      <c r="D89" s="9" t="s">
        <v>74</v>
      </c>
      <c r="E89" s="9" t="s">
        <v>67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66</v>
      </c>
      <c r="AA89" s="11">
        <v>9975.7999999999993</v>
      </c>
      <c r="AB89" s="11"/>
      <c r="AC89" s="11"/>
      <c r="AD89" s="11"/>
      <c r="AE89" s="11">
        <v>9975.7999999999993</v>
      </c>
      <c r="AF89" s="11">
        <v>7561.6</v>
      </c>
      <c r="AG89" s="11"/>
      <c r="AH89" s="11">
        <v>238.9</v>
      </c>
      <c r="AI89" s="11"/>
      <c r="AJ89" s="11">
        <v>7322.8</v>
      </c>
      <c r="AK89" s="11">
        <f t="shared" ref="AK89:AN89" si="36">AK90</f>
        <v>0</v>
      </c>
      <c r="AL89" s="11">
        <f t="shared" si="36"/>
        <v>3150</v>
      </c>
      <c r="AM89" s="11">
        <f t="shared" si="36"/>
        <v>10770</v>
      </c>
      <c r="AN89" s="11">
        <f t="shared" si="36"/>
        <v>10770</v>
      </c>
    </row>
    <row r="90" spans="1:40" ht="102.6" customHeight="1" x14ac:dyDescent="0.25">
      <c r="A90" s="8" t="s">
        <v>85</v>
      </c>
      <c r="B90" s="9" t="s">
        <v>17</v>
      </c>
      <c r="C90" s="9" t="s">
        <v>103</v>
      </c>
      <c r="D90" s="9" t="s">
        <v>74</v>
      </c>
      <c r="E90" s="9" t="s">
        <v>86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85</v>
      </c>
      <c r="AA90" s="11">
        <v>9975.7999999999993</v>
      </c>
      <c r="AB90" s="11"/>
      <c r="AC90" s="11"/>
      <c r="AD90" s="11"/>
      <c r="AE90" s="11">
        <v>9975.7999999999993</v>
      </c>
      <c r="AF90" s="11">
        <v>7561.6</v>
      </c>
      <c r="AG90" s="11"/>
      <c r="AH90" s="11">
        <v>238.9</v>
      </c>
      <c r="AI90" s="11"/>
      <c r="AJ90" s="11">
        <v>7322.8</v>
      </c>
      <c r="AK90" s="11">
        <f t="shared" ref="AK90:AN90" si="37">AK91+AK93+AK95+AK97+AK99</f>
        <v>0</v>
      </c>
      <c r="AL90" s="11">
        <f t="shared" si="37"/>
        <v>3150</v>
      </c>
      <c r="AM90" s="11">
        <f t="shared" si="37"/>
        <v>10770</v>
      </c>
      <c r="AN90" s="11">
        <f t="shared" si="37"/>
        <v>10770</v>
      </c>
    </row>
    <row r="91" spans="1:40" ht="34.15" customHeight="1" x14ac:dyDescent="0.25">
      <c r="A91" s="8" t="s">
        <v>113</v>
      </c>
      <c r="B91" s="9" t="s">
        <v>17</v>
      </c>
      <c r="C91" s="9" t="s">
        <v>103</v>
      </c>
      <c r="D91" s="9" t="s">
        <v>74</v>
      </c>
      <c r="E91" s="9" t="s">
        <v>114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113</v>
      </c>
      <c r="AA91" s="11">
        <v>13.1</v>
      </c>
      <c r="AB91" s="11"/>
      <c r="AC91" s="11"/>
      <c r="AD91" s="11"/>
      <c r="AE91" s="11">
        <v>13.1</v>
      </c>
      <c r="AF91" s="11"/>
      <c r="AG91" s="11"/>
      <c r="AH91" s="11"/>
      <c r="AI91" s="11"/>
      <c r="AJ91" s="11"/>
      <c r="AK91" s="11">
        <f t="shared" ref="AK91:AN91" si="38">AK92</f>
        <v>0</v>
      </c>
      <c r="AL91" s="11">
        <f t="shared" si="38"/>
        <v>0</v>
      </c>
      <c r="AM91" s="11">
        <f t="shared" si="38"/>
        <v>13.1</v>
      </c>
      <c r="AN91" s="11">
        <f t="shared" si="38"/>
        <v>13.1</v>
      </c>
    </row>
    <row r="92" spans="1:40" ht="85.5" customHeight="1" x14ac:dyDescent="0.25">
      <c r="A92" s="12" t="s">
        <v>115</v>
      </c>
      <c r="B92" s="13" t="s">
        <v>17</v>
      </c>
      <c r="C92" s="13" t="s">
        <v>103</v>
      </c>
      <c r="D92" s="13" t="s">
        <v>74</v>
      </c>
      <c r="E92" s="13" t="s">
        <v>114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29</v>
      </c>
      <c r="U92" s="13"/>
      <c r="V92" s="14"/>
      <c r="W92" s="14"/>
      <c r="X92" s="14"/>
      <c r="Y92" s="14"/>
      <c r="Z92" s="12" t="s">
        <v>115</v>
      </c>
      <c r="AA92" s="15">
        <v>13.1</v>
      </c>
      <c r="AB92" s="15"/>
      <c r="AC92" s="15"/>
      <c r="AD92" s="15"/>
      <c r="AE92" s="15">
        <v>13.1</v>
      </c>
      <c r="AF92" s="15"/>
      <c r="AG92" s="15"/>
      <c r="AH92" s="15"/>
      <c r="AI92" s="15"/>
      <c r="AJ92" s="15"/>
      <c r="AK92" s="15"/>
      <c r="AL92" s="15"/>
      <c r="AM92" s="15">
        <v>13.1</v>
      </c>
      <c r="AN92" s="15">
        <v>13.1</v>
      </c>
    </row>
    <row r="93" spans="1:40" ht="34.15" customHeight="1" x14ac:dyDescent="0.25">
      <c r="A93" s="8" t="s">
        <v>116</v>
      </c>
      <c r="B93" s="9" t="s">
        <v>17</v>
      </c>
      <c r="C93" s="9" t="s">
        <v>103</v>
      </c>
      <c r="D93" s="9" t="s">
        <v>74</v>
      </c>
      <c r="E93" s="9" t="s">
        <v>117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116</v>
      </c>
      <c r="AA93" s="11">
        <v>4962.7</v>
      </c>
      <c r="AB93" s="11"/>
      <c r="AC93" s="11"/>
      <c r="AD93" s="11"/>
      <c r="AE93" s="11">
        <v>4962.7</v>
      </c>
      <c r="AF93" s="11">
        <v>5094.8</v>
      </c>
      <c r="AG93" s="11"/>
      <c r="AH93" s="11"/>
      <c r="AI93" s="11"/>
      <c r="AJ93" s="11">
        <v>5094.8</v>
      </c>
      <c r="AK93" s="11">
        <f t="shared" ref="AK93:AN93" si="39">AK94</f>
        <v>0</v>
      </c>
      <c r="AL93" s="11">
        <f t="shared" si="39"/>
        <v>0</v>
      </c>
      <c r="AM93" s="11">
        <f t="shared" si="39"/>
        <v>4256.8999999999996</v>
      </c>
      <c r="AN93" s="11">
        <f t="shared" si="39"/>
        <v>4256.8999999999996</v>
      </c>
    </row>
    <row r="94" spans="1:40" ht="85.5" customHeight="1" x14ac:dyDescent="0.25">
      <c r="A94" s="12" t="s">
        <v>118</v>
      </c>
      <c r="B94" s="13" t="s">
        <v>17</v>
      </c>
      <c r="C94" s="13" t="s">
        <v>103</v>
      </c>
      <c r="D94" s="13" t="s">
        <v>74</v>
      </c>
      <c r="E94" s="13" t="s">
        <v>117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29</v>
      </c>
      <c r="U94" s="13"/>
      <c r="V94" s="14"/>
      <c r="W94" s="14"/>
      <c r="X94" s="14"/>
      <c r="Y94" s="14"/>
      <c r="Z94" s="12" t="s">
        <v>118</v>
      </c>
      <c r="AA94" s="15">
        <v>4962.7</v>
      </c>
      <c r="AB94" s="15"/>
      <c r="AC94" s="15"/>
      <c r="AD94" s="15"/>
      <c r="AE94" s="15">
        <v>4962.7</v>
      </c>
      <c r="AF94" s="15">
        <v>5094.8</v>
      </c>
      <c r="AG94" s="15"/>
      <c r="AH94" s="15"/>
      <c r="AI94" s="15"/>
      <c r="AJ94" s="15">
        <v>5094.8</v>
      </c>
      <c r="AK94" s="15"/>
      <c r="AL94" s="15"/>
      <c r="AM94" s="15">
        <v>4256.8999999999996</v>
      </c>
      <c r="AN94" s="15">
        <v>4256.8999999999996</v>
      </c>
    </row>
    <row r="95" spans="1:40" ht="51.4" customHeight="1" x14ac:dyDescent="0.25">
      <c r="A95" s="8" t="s">
        <v>119</v>
      </c>
      <c r="B95" s="9" t="s">
        <v>17</v>
      </c>
      <c r="C95" s="9" t="s">
        <v>103</v>
      </c>
      <c r="D95" s="9" t="s">
        <v>74</v>
      </c>
      <c r="E95" s="9" t="s">
        <v>120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119</v>
      </c>
      <c r="AA95" s="11">
        <v>5000</v>
      </c>
      <c r="AB95" s="11"/>
      <c r="AC95" s="11"/>
      <c r="AD95" s="11"/>
      <c r="AE95" s="11">
        <v>5000</v>
      </c>
      <c r="AF95" s="11">
        <v>1400</v>
      </c>
      <c r="AG95" s="11"/>
      <c r="AH95" s="11"/>
      <c r="AI95" s="11"/>
      <c r="AJ95" s="11">
        <v>1400</v>
      </c>
      <c r="AK95" s="11">
        <f t="shared" ref="AK95:AN95" si="40">AK96</f>
        <v>0</v>
      </c>
      <c r="AL95" s="11">
        <f t="shared" si="40"/>
        <v>0</v>
      </c>
      <c r="AM95" s="11">
        <f t="shared" si="40"/>
        <v>6500</v>
      </c>
      <c r="AN95" s="11">
        <f t="shared" si="40"/>
        <v>6500</v>
      </c>
    </row>
    <row r="96" spans="1:40" ht="102.6" customHeight="1" x14ac:dyDescent="0.25">
      <c r="A96" s="12" t="s">
        <v>121</v>
      </c>
      <c r="B96" s="13" t="s">
        <v>17</v>
      </c>
      <c r="C96" s="13" t="s">
        <v>103</v>
      </c>
      <c r="D96" s="13" t="s">
        <v>74</v>
      </c>
      <c r="E96" s="13" t="s">
        <v>120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29</v>
      </c>
      <c r="U96" s="13"/>
      <c r="V96" s="14"/>
      <c r="W96" s="14"/>
      <c r="X96" s="14"/>
      <c r="Y96" s="14"/>
      <c r="Z96" s="12" t="s">
        <v>121</v>
      </c>
      <c r="AA96" s="15">
        <v>5000</v>
      </c>
      <c r="AB96" s="15"/>
      <c r="AC96" s="15"/>
      <c r="AD96" s="15"/>
      <c r="AE96" s="15">
        <v>5000</v>
      </c>
      <c r="AF96" s="15">
        <v>1400</v>
      </c>
      <c r="AG96" s="15"/>
      <c r="AH96" s="15"/>
      <c r="AI96" s="15"/>
      <c r="AJ96" s="15">
        <v>1400</v>
      </c>
      <c r="AK96" s="15"/>
      <c r="AL96" s="15"/>
      <c r="AM96" s="15">
        <v>6500</v>
      </c>
      <c r="AN96" s="15">
        <v>6500</v>
      </c>
    </row>
    <row r="97" spans="1:40" s="18" customFormat="1" ht="76.5" customHeight="1" x14ac:dyDescent="0.25">
      <c r="A97" s="8" t="s">
        <v>90</v>
      </c>
      <c r="B97" s="9" t="s">
        <v>17</v>
      </c>
      <c r="C97" s="9" t="s">
        <v>19</v>
      </c>
      <c r="D97" s="9" t="s">
        <v>84</v>
      </c>
      <c r="E97" s="9" t="s">
        <v>91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3"/>
      <c r="V97" s="14"/>
      <c r="W97" s="14"/>
      <c r="X97" s="14"/>
      <c r="Y97" s="14"/>
      <c r="Z97" s="12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1">
        <f t="shared" ref="AK97:AN97" si="41">AK98</f>
        <v>0</v>
      </c>
      <c r="AL97" s="11">
        <f t="shared" si="41"/>
        <v>0</v>
      </c>
      <c r="AM97" s="11">
        <f t="shared" si="41"/>
        <v>0</v>
      </c>
      <c r="AN97" s="11">
        <f t="shared" si="41"/>
        <v>0</v>
      </c>
    </row>
    <row r="98" spans="1:40" s="18" customFormat="1" ht="102.6" customHeight="1" x14ac:dyDescent="0.25">
      <c r="A98" s="12" t="s">
        <v>92</v>
      </c>
      <c r="B98" s="13" t="s">
        <v>17</v>
      </c>
      <c r="C98" s="13" t="s">
        <v>19</v>
      </c>
      <c r="D98" s="13" t="s">
        <v>84</v>
      </c>
      <c r="E98" s="13" t="s">
        <v>91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29</v>
      </c>
      <c r="U98" s="13"/>
      <c r="V98" s="14"/>
      <c r="W98" s="14"/>
      <c r="X98" s="14"/>
      <c r="Y98" s="14"/>
      <c r="Z98" s="12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31"/>
      <c r="AL98" s="31"/>
      <c r="AM98" s="31">
        <v>0</v>
      </c>
      <c r="AN98" s="31">
        <v>0</v>
      </c>
    </row>
    <row r="99" spans="1:40" ht="85.5" customHeight="1" x14ac:dyDescent="0.25">
      <c r="A99" s="8" t="s">
        <v>122</v>
      </c>
      <c r="B99" s="9" t="s">
        <v>17</v>
      </c>
      <c r="C99" s="9" t="s">
        <v>103</v>
      </c>
      <c r="D99" s="9" t="s">
        <v>74</v>
      </c>
      <c r="E99" s="9" t="s">
        <v>123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122</v>
      </c>
      <c r="AA99" s="11"/>
      <c r="AB99" s="11"/>
      <c r="AC99" s="11"/>
      <c r="AD99" s="11"/>
      <c r="AE99" s="11"/>
      <c r="AF99" s="11">
        <v>3500</v>
      </c>
      <c r="AG99" s="11"/>
      <c r="AH99" s="11">
        <v>3150</v>
      </c>
      <c r="AI99" s="11"/>
      <c r="AJ99" s="11">
        <v>350</v>
      </c>
      <c r="AK99" s="11">
        <f t="shared" ref="AK99:AN99" si="42">AK100</f>
        <v>0</v>
      </c>
      <c r="AL99" s="11">
        <f t="shared" si="42"/>
        <v>3150</v>
      </c>
      <c r="AM99" s="11">
        <f t="shared" si="42"/>
        <v>0</v>
      </c>
      <c r="AN99" s="11">
        <f t="shared" si="42"/>
        <v>0</v>
      </c>
    </row>
    <row r="100" spans="1:40" ht="51.4" customHeight="1" x14ac:dyDescent="0.25">
      <c r="A100" s="8" t="s">
        <v>124</v>
      </c>
      <c r="B100" s="9" t="s">
        <v>17</v>
      </c>
      <c r="C100" s="9" t="s">
        <v>103</v>
      </c>
      <c r="D100" s="9" t="s">
        <v>74</v>
      </c>
      <c r="E100" s="9" t="s">
        <v>125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124</v>
      </c>
      <c r="AA100" s="11"/>
      <c r="AB100" s="11"/>
      <c r="AC100" s="11"/>
      <c r="AD100" s="11"/>
      <c r="AE100" s="11"/>
      <c r="AF100" s="11">
        <v>3500</v>
      </c>
      <c r="AG100" s="11"/>
      <c r="AH100" s="11">
        <v>3150</v>
      </c>
      <c r="AI100" s="11"/>
      <c r="AJ100" s="11">
        <v>350</v>
      </c>
      <c r="AK100" s="11">
        <f t="shared" ref="AK100:AN100" si="43">AK101</f>
        <v>0</v>
      </c>
      <c r="AL100" s="11">
        <f t="shared" si="43"/>
        <v>3150</v>
      </c>
      <c r="AM100" s="11">
        <f t="shared" si="43"/>
        <v>0</v>
      </c>
      <c r="AN100" s="11">
        <f t="shared" si="43"/>
        <v>0</v>
      </c>
    </row>
    <row r="101" spans="1:40" ht="102.6" customHeight="1" x14ac:dyDescent="0.25">
      <c r="A101" s="12" t="s">
        <v>126</v>
      </c>
      <c r="B101" s="13" t="s">
        <v>17</v>
      </c>
      <c r="C101" s="13" t="s">
        <v>103</v>
      </c>
      <c r="D101" s="13" t="s">
        <v>74</v>
      </c>
      <c r="E101" s="13" t="s">
        <v>125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29</v>
      </c>
      <c r="U101" s="13"/>
      <c r="V101" s="14"/>
      <c r="W101" s="14"/>
      <c r="X101" s="14"/>
      <c r="Y101" s="14"/>
      <c r="Z101" s="12" t="s">
        <v>126</v>
      </c>
      <c r="AA101" s="15"/>
      <c r="AB101" s="15"/>
      <c r="AC101" s="15"/>
      <c r="AD101" s="15"/>
      <c r="AE101" s="15"/>
      <c r="AF101" s="15">
        <v>3500</v>
      </c>
      <c r="AG101" s="15"/>
      <c r="AH101" s="15">
        <v>3150</v>
      </c>
      <c r="AI101" s="15"/>
      <c r="AJ101" s="15">
        <v>350</v>
      </c>
      <c r="AK101" s="15"/>
      <c r="AL101" s="15">
        <v>3150</v>
      </c>
      <c r="AM101" s="15">
        <v>0</v>
      </c>
      <c r="AN101" s="15">
        <v>0</v>
      </c>
    </row>
    <row r="102" spans="1:40" ht="34.15" customHeight="1" x14ac:dyDescent="0.25">
      <c r="A102" s="8" t="s">
        <v>21</v>
      </c>
      <c r="B102" s="9" t="s">
        <v>17</v>
      </c>
      <c r="C102" s="9" t="s">
        <v>127</v>
      </c>
      <c r="D102" s="9" t="s">
        <v>103</v>
      </c>
      <c r="E102" s="9" t="s">
        <v>22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21</v>
      </c>
      <c r="AA102" s="11">
        <v>50</v>
      </c>
      <c r="AB102" s="11"/>
      <c r="AC102" s="11"/>
      <c r="AD102" s="11"/>
      <c r="AE102" s="11">
        <v>50</v>
      </c>
      <c r="AF102" s="11"/>
      <c r="AG102" s="11"/>
      <c r="AH102" s="11"/>
      <c r="AI102" s="11"/>
      <c r="AJ102" s="11"/>
      <c r="AK102" s="11">
        <f t="shared" ref="AK102:AN102" si="44">AK103</f>
        <v>0</v>
      </c>
      <c r="AL102" s="11">
        <f t="shared" si="44"/>
        <v>0</v>
      </c>
      <c r="AM102" s="11">
        <f t="shared" si="44"/>
        <v>100</v>
      </c>
      <c r="AN102" s="11">
        <f t="shared" si="44"/>
        <v>100</v>
      </c>
    </row>
    <row r="103" spans="1:40" ht="51.4" customHeight="1" x14ac:dyDescent="0.25">
      <c r="A103" s="8" t="s">
        <v>23</v>
      </c>
      <c r="B103" s="9" t="s">
        <v>17</v>
      </c>
      <c r="C103" s="9" t="s">
        <v>127</v>
      </c>
      <c r="D103" s="9" t="s">
        <v>103</v>
      </c>
      <c r="E103" s="9" t="s">
        <v>24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23</v>
      </c>
      <c r="AA103" s="11">
        <v>50</v>
      </c>
      <c r="AB103" s="11"/>
      <c r="AC103" s="11"/>
      <c r="AD103" s="11"/>
      <c r="AE103" s="11">
        <v>50</v>
      </c>
      <c r="AF103" s="11"/>
      <c r="AG103" s="11"/>
      <c r="AH103" s="11"/>
      <c r="AI103" s="11"/>
      <c r="AJ103" s="11"/>
      <c r="AK103" s="11">
        <f t="shared" ref="AK103:AN103" si="45">AK104</f>
        <v>0</v>
      </c>
      <c r="AL103" s="11">
        <f t="shared" si="45"/>
        <v>0</v>
      </c>
      <c r="AM103" s="11">
        <f t="shared" si="45"/>
        <v>100</v>
      </c>
      <c r="AN103" s="11">
        <f t="shared" si="45"/>
        <v>100</v>
      </c>
    </row>
    <row r="104" spans="1:40" ht="34.15" customHeight="1" x14ac:dyDescent="0.25">
      <c r="A104" s="8" t="s">
        <v>25</v>
      </c>
      <c r="B104" s="9" t="s">
        <v>17</v>
      </c>
      <c r="C104" s="9" t="s">
        <v>127</v>
      </c>
      <c r="D104" s="9" t="s">
        <v>103</v>
      </c>
      <c r="E104" s="9" t="s">
        <v>26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25</v>
      </c>
      <c r="AA104" s="11">
        <v>50</v>
      </c>
      <c r="AB104" s="11"/>
      <c r="AC104" s="11"/>
      <c r="AD104" s="11"/>
      <c r="AE104" s="11">
        <v>50</v>
      </c>
      <c r="AF104" s="11"/>
      <c r="AG104" s="11"/>
      <c r="AH104" s="11"/>
      <c r="AI104" s="11"/>
      <c r="AJ104" s="11"/>
      <c r="AK104" s="11">
        <f t="shared" ref="AK104:AN104" si="46">AK105</f>
        <v>0</v>
      </c>
      <c r="AL104" s="11">
        <f t="shared" si="46"/>
        <v>0</v>
      </c>
      <c r="AM104" s="11">
        <f t="shared" si="46"/>
        <v>100</v>
      </c>
      <c r="AN104" s="11">
        <f t="shared" si="46"/>
        <v>100</v>
      </c>
    </row>
    <row r="105" spans="1:40" ht="34.15" customHeight="1" x14ac:dyDescent="0.25">
      <c r="A105" s="8" t="s">
        <v>21</v>
      </c>
      <c r="B105" s="9" t="s">
        <v>17</v>
      </c>
      <c r="C105" s="9" t="s">
        <v>127</v>
      </c>
      <c r="D105" s="9" t="s">
        <v>103</v>
      </c>
      <c r="E105" s="9" t="s">
        <v>27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21</v>
      </c>
      <c r="AA105" s="11">
        <v>50</v>
      </c>
      <c r="AB105" s="11"/>
      <c r="AC105" s="11"/>
      <c r="AD105" s="11"/>
      <c r="AE105" s="11">
        <v>50</v>
      </c>
      <c r="AF105" s="11"/>
      <c r="AG105" s="11"/>
      <c r="AH105" s="11"/>
      <c r="AI105" s="11"/>
      <c r="AJ105" s="11"/>
      <c r="AK105" s="11">
        <f t="shared" ref="AK105:AN105" si="47">AK106</f>
        <v>0</v>
      </c>
      <c r="AL105" s="11">
        <f t="shared" si="47"/>
        <v>0</v>
      </c>
      <c r="AM105" s="11">
        <f t="shared" si="47"/>
        <v>100</v>
      </c>
      <c r="AN105" s="11">
        <f t="shared" si="47"/>
        <v>100</v>
      </c>
    </row>
    <row r="106" spans="1:40" ht="85.5" customHeight="1" x14ac:dyDescent="0.25">
      <c r="A106" s="12" t="s">
        <v>28</v>
      </c>
      <c r="B106" s="13" t="s">
        <v>17</v>
      </c>
      <c r="C106" s="13" t="s">
        <v>127</v>
      </c>
      <c r="D106" s="13" t="s">
        <v>103</v>
      </c>
      <c r="E106" s="13" t="s">
        <v>27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29</v>
      </c>
      <c r="U106" s="13"/>
      <c r="V106" s="14"/>
      <c r="W106" s="14"/>
      <c r="X106" s="14"/>
      <c r="Y106" s="14"/>
      <c r="Z106" s="12" t="s">
        <v>28</v>
      </c>
      <c r="AA106" s="15">
        <v>50</v>
      </c>
      <c r="AB106" s="15"/>
      <c r="AC106" s="15"/>
      <c r="AD106" s="15"/>
      <c r="AE106" s="15">
        <v>50</v>
      </c>
      <c r="AF106" s="15"/>
      <c r="AG106" s="15"/>
      <c r="AH106" s="15"/>
      <c r="AI106" s="15"/>
      <c r="AJ106" s="15"/>
      <c r="AK106" s="15"/>
      <c r="AL106" s="15"/>
      <c r="AM106" s="15">
        <v>100</v>
      </c>
      <c r="AN106" s="15">
        <v>100</v>
      </c>
    </row>
    <row r="107" spans="1:40" ht="119.65" customHeight="1" x14ac:dyDescent="0.25">
      <c r="A107" s="8" t="s">
        <v>64</v>
      </c>
      <c r="B107" s="9" t="s">
        <v>17</v>
      </c>
      <c r="C107" s="9" t="s">
        <v>127</v>
      </c>
      <c r="D107" s="9" t="s">
        <v>127</v>
      </c>
      <c r="E107" s="9" t="s">
        <v>65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64</v>
      </c>
      <c r="AA107" s="11">
        <v>1000</v>
      </c>
      <c r="AB107" s="11"/>
      <c r="AC107" s="11"/>
      <c r="AD107" s="11"/>
      <c r="AE107" s="11">
        <v>1000</v>
      </c>
      <c r="AF107" s="11">
        <v>68.400000000000006</v>
      </c>
      <c r="AG107" s="11"/>
      <c r="AH107" s="11"/>
      <c r="AI107" s="11"/>
      <c r="AJ107" s="11">
        <v>68.400000000000006</v>
      </c>
      <c r="AK107" s="11">
        <f t="shared" ref="AK107:AN107" si="48">AK108</f>
        <v>0</v>
      </c>
      <c r="AL107" s="11">
        <f t="shared" si="48"/>
        <v>0</v>
      </c>
      <c r="AM107" s="11">
        <f t="shared" si="48"/>
        <v>900</v>
      </c>
      <c r="AN107" s="11">
        <f t="shared" si="48"/>
        <v>900</v>
      </c>
    </row>
    <row r="108" spans="1:40" ht="34.15" customHeight="1" x14ac:dyDescent="0.25">
      <c r="A108" s="8" t="s">
        <v>66</v>
      </c>
      <c r="B108" s="9" t="s">
        <v>17</v>
      </c>
      <c r="C108" s="9" t="s">
        <v>127</v>
      </c>
      <c r="D108" s="9" t="s">
        <v>127</v>
      </c>
      <c r="E108" s="9" t="s">
        <v>67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66</v>
      </c>
      <c r="AA108" s="11">
        <v>1000</v>
      </c>
      <c r="AB108" s="11"/>
      <c r="AC108" s="11"/>
      <c r="AD108" s="11"/>
      <c r="AE108" s="11">
        <v>1000</v>
      </c>
      <c r="AF108" s="11">
        <v>68.400000000000006</v>
      </c>
      <c r="AG108" s="11"/>
      <c r="AH108" s="11"/>
      <c r="AI108" s="11"/>
      <c r="AJ108" s="11">
        <v>68.400000000000006</v>
      </c>
      <c r="AK108" s="11">
        <f t="shared" ref="AK108:AN108" si="49">AK109+AK110</f>
        <v>0</v>
      </c>
      <c r="AL108" s="11">
        <f t="shared" si="49"/>
        <v>0</v>
      </c>
      <c r="AM108" s="11">
        <f t="shared" si="49"/>
        <v>900</v>
      </c>
      <c r="AN108" s="11">
        <f t="shared" si="49"/>
        <v>900</v>
      </c>
    </row>
    <row r="109" spans="1:40" ht="68.45" customHeight="1" x14ac:dyDescent="0.25">
      <c r="A109" s="8" t="s">
        <v>128</v>
      </c>
      <c r="B109" s="9" t="s">
        <v>17</v>
      </c>
      <c r="C109" s="9" t="s">
        <v>127</v>
      </c>
      <c r="D109" s="9" t="s">
        <v>127</v>
      </c>
      <c r="E109" s="9" t="s">
        <v>129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128</v>
      </c>
      <c r="AA109" s="11">
        <v>1000</v>
      </c>
      <c r="AB109" s="11"/>
      <c r="AC109" s="11"/>
      <c r="AD109" s="11"/>
      <c r="AE109" s="11">
        <v>1000</v>
      </c>
      <c r="AF109" s="11">
        <v>68.400000000000006</v>
      </c>
      <c r="AG109" s="11"/>
      <c r="AH109" s="11"/>
      <c r="AI109" s="11"/>
      <c r="AJ109" s="11">
        <v>68.400000000000006</v>
      </c>
      <c r="AK109" s="11"/>
      <c r="AL109" s="11"/>
      <c r="AM109" s="11">
        <v>300</v>
      </c>
      <c r="AN109" s="11">
        <v>300</v>
      </c>
    </row>
    <row r="110" spans="1:40" ht="51.4" customHeight="1" x14ac:dyDescent="0.25">
      <c r="A110" s="8" t="s">
        <v>130</v>
      </c>
      <c r="B110" s="9" t="s">
        <v>17</v>
      </c>
      <c r="C110" s="9" t="s">
        <v>127</v>
      </c>
      <c r="D110" s="9" t="s">
        <v>127</v>
      </c>
      <c r="E110" s="9" t="s">
        <v>131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130</v>
      </c>
      <c r="AA110" s="11">
        <v>1000</v>
      </c>
      <c r="AB110" s="11"/>
      <c r="AC110" s="11"/>
      <c r="AD110" s="11"/>
      <c r="AE110" s="11">
        <v>1000</v>
      </c>
      <c r="AF110" s="11">
        <v>68.400000000000006</v>
      </c>
      <c r="AG110" s="11"/>
      <c r="AH110" s="11"/>
      <c r="AI110" s="11"/>
      <c r="AJ110" s="11">
        <v>68.400000000000006</v>
      </c>
      <c r="AK110" s="11">
        <f t="shared" ref="AK110:AN110" si="50">AK111+AK112</f>
        <v>0</v>
      </c>
      <c r="AL110" s="11">
        <f t="shared" si="50"/>
        <v>0</v>
      </c>
      <c r="AM110" s="11">
        <f t="shared" si="50"/>
        <v>600</v>
      </c>
      <c r="AN110" s="11">
        <f t="shared" si="50"/>
        <v>600</v>
      </c>
    </row>
    <row r="111" spans="1:40" ht="147.75" customHeight="1" x14ac:dyDescent="0.25">
      <c r="A111" s="16" t="s">
        <v>132</v>
      </c>
      <c r="B111" s="13" t="s">
        <v>17</v>
      </c>
      <c r="C111" s="13" t="s">
        <v>127</v>
      </c>
      <c r="D111" s="13" t="s">
        <v>127</v>
      </c>
      <c r="E111" s="13" t="s">
        <v>131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44</v>
      </c>
      <c r="U111" s="13"/>
      <c r="V111" s="14"/>
      <c r="W111" s="14"/>
      <c r="X111" s="14"/>
      <c r="Y111" s="14"/>
      <c r="Z111" s="16" t="s">
        <v>132</v>
      </c>
      <c r="AA111" s="15">
        <v>651</v>
      </c>
      <c r="AB111" s="15"/>
      <c r="AC111" s="15"/>
      <c r="AD111" s="15"/>
      <c r="AE111" s="15">
        <v>651</v>
      </c>
      <c r="AF111" s="15">
        <v>68.400000000000006</v>
      </c>
      <c r="AG111" s="15"/>
      <c r="AH111" s="15"/>
      <c r="AI111" s="15"/>
      <c r="AJ111" s="15">
        <v>68.400000000000006</v>
      </c>
      <c r="AK111" s="15"/>
      <c r="AL111" s="15"/>
      <c r="AM111" s="31">
        <v>460</v>
      </c>
      <c r="AN111" s="31">
        <v>460</v>
      </c>
    </row>
    <row r="112" spans="1:40" ht="102.6" customHeight="1" x14ac:dyDescent="0.25">
      <c r="A112" s="12" t="s">
        <v>133</v>
      </c>
      <c r="B112" s="13" t="s">
        <v>17</v>
      </c>
      <c r="C112" s="13" t="s">
        <v>127</v>
      </c>
      <c r="D112" s="13" t="s">
        <v>127</v>
      </c>
      <c r="E112" s="13" t="s">
        <v>131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29</v>
      </c>
      <c r="U112" s="13"/>
      <c r="V112" s="14"/>
      <c r="W112" s="14"/>
      <c r="X112" s="14"/>
      <c r="Y112" s="14"/>
      <c r="Z112" s="12" t="s">
        <v>133</v>
      </c>
      <c r="AA112" s="15">
        <v>349</v>
      </c>
      <c r="AB112" s="15"/>
      <c r="AC112" s="15"/>
      <c r="AD112" s="15"/>
      <c r="AE112" s="15">
        <v>349</v>
      </c>
      <c r="AF112" s="15"/>
      <c r="AG112" s="15"/>
      <c r="AH112" s="15"/>
      <c r="AI112" s="15"/>
      <c r="AJ112" s="15"/>
      <c r="AK112" s="15"/>
      <c r="AL112" s="15"/>
      <c r="AM112" s="31">
        <v>140</v>
      </c>
      <c r="AN112" s="31">
        <v>140</v>
      </c>
    </row>
    <row r="113" spans="1:40" ht="119.65" customHeight="1" x14ac:dyDescent="0.25">
      <c r="A113" s="8" t="s">
        <v>64</v>
      </c>
      <c r="B113" s="9" t="s">
        <v>17</v>
      </c>
      <c r="C113" s="9" t="s">
        <v>134</v>
      </c>
      <c r="D113" s="9" t="s">
        <v>18</v>
      </c>
      <c r="E113" s="9" t="s">
        <v>65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64</v>
      </c>
      <c r="AA113" s="11">
        <v>29560</v>
      </c>
      <c r="AB113" s="11"/>
      <c r="AC113" s="11">
        <v>4939.5</v>
      </c>
      <c r="AD113" s="11"/>
      <c r="AE113" s="11">
        <v>24620.5</v>
      </c>
      <c r="AF113" s="11">
        <v>1441</v>
      </c>
      <c r="AG113" s="11"/>
      <c r="AH113" s="11"/>
      <c r="AI113" s="11"/>
      <c r="AJ113" s="11">
        <v>1441</v>
      </c>
      <c r="AK113" s="11" t="e">
        <f t="shared" ref="AK113:AN113" si="51">AK114</f>
        <v>#REF!</v>
      </c>
      <c r="AL113" s="11" t="e">
        <f t="shared" si="51"/>
        <v>#REF!</v>
      </c>
      <c r="AM113" s="11">
        <f t="shared" si="51"/>
        <v>26460</v>
      </c>
      <c r="AN113" s="11">
        <f t="shared" si="51"/>
        <v>26460</v>
      </c>
    </row>
    <row r="114" spans="1:40" ht="34.15" customHeight="1" x14ac:dyDescent="0.25">
      <c r="A114" s="8" t="s">
        <v>66</v>
      </c>
      <c r="B114" s="9" t="s">
        <v>17</v>
      </c>
      <c r="C114" s="9" t="s">
        <v>134</v>
      </c>
      <c r="D114" s="9" t="s">
        <v>18</v>
      </c>
      <c r="E114" s="9" t="s">
        <v>67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66</v>
      </c>
      <c r="AA114" s="11">
        <v>29560</v>
      </c>
      <c r="AB114" s="11"/>
      <c r="AC114" s="11">
        <v>4939.5</v>
      </c>
      <c r="AD114" s="11"/>
      <c r="AE114" s="11">
        <v>24620.5</v>
      </c>
      <c r="AF114" s="11">
        <v>1441</v>
      </c>
      <c r="AG114" s="11"/>
      <c r="AH114" s="11"/>
      <c r="AI114" s="11"/>
      <c r="AJ114" s="11">
        <v>1441</v>
      </c>
      <c r="AK114" s="11" t="e">
        <f t="shared" ref="AK114:AN114" si="52">AK115</f>
        <v>#REF!</v>
      </c>
      <c r="AL114" s="11" t="e">
        <f t="shared" si="52"/>
        <v>#REF!</v>
      </c>
      <c r="AM114" s="11">
        <f t="shared" si="52"/>
        <v>26460</v>
      </c>
      <c r="AN114" s="11">
        <f t="shared" si="52"/>
        <v>26460</v>
      </c>
    </row>
    <row r="115" spans="1:40" ht="68.45" customHeight="1" x14ac:dyDescent="0.25">
      <c r="A115" s="8" t="s">
        <v>135</v>
      </c>
      <c r="B115" s="9" t="s">
        <v>17</v>
      </c>
      <c r="C115" s="9" t="s">
        <v>134</v>
      </c>
      <c r="D115" s="9" t="s">
        <v>18</v>
      </c>
      <c r="E115" s="9" t="s">
        <v>136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 t="s">
        <v>135</v>
      </c>
      <c r="AA115" s="11">
        <v>29560</v>
      </c>
      <c r="AB115" s="11"/>
      <c r="AC115" s="11">
        <v>4939.5</v>
      </c>
      <c r="AD115" s="11"/>
      <c r="AE115" s="11">
        <v>24620.5</v>
      </c>
      <c r="AF115" s="11">
        <v>1441</v>
      </c>
      <c r="AG115" s="11"/>
      <c r="AH115" s="11"/>
      <c r="AI115" s="11"/>
      <c r="AJ115" s="11">
        <v>1441</v>
      </c>
      <c r="AK115" s="11" t="e">
        <f>AK116+AK120+#REF!</f>
        <v>#REF!</v>
      </c>
      <c r="AL115" s="11" t="e">
        <f>AL116+AL120+#REF!</f>
        <v>#REF!</v>
      </c>
      <c r="AM115" s="11">
        <f>AM116+AM120</f>
        <v>26460</v>
      </c>
      <c r="AN115" s="11">
        <f>AN116+AN120</f>
        <v>26460</v>
      </c>
    </row>
    <row r="116" spans="1:40" ht="51.4" customHeight="1" x14ac:dyDescent="0.25">
      <c r="A116" s="8" t="s">
        <v>137</v>
      </c>
      <c r="B116" s="9" t="s">
        <v>17</v>
      </c>
      <c r="C116" s="9" t="s">
        <v>134</v>
      </c>
      <c r="D116" s="9" t="s">
        <v>18</v>
      </c>
      <c r="E116" s="9" t="s">
        <v>138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137</v>
      </c>
      <c r="AA116" s="11">
        <v>18064</v>
      </c>
      <c r="AB116" s="11"/>
      <c r="AC116" s="11"/>
      <c r="AD116" s="11"/>
      <c r="AE116" s="11">
        <v>18064</v>
      </c>
      <c r="AF116" s="11">
        <v>1381</v>
      </c>
      <c r="AG116" s="11"/>
      <c r="AH116" s="11"/>
      <c r="AI116" s="11"/>
      <c r="AJ116" s="11">
        <v>1381</v>
      </c>
      <c r="AK116" s="11">
        <f t="shared" ref="AK116:AN116" si="53">AK117+AK118+AK119</f>
        <v>0</v>
      </c>
      <c r="AL116" s="11">
        <f t="shared" si="53"/>
        <v>0</v>
      </c>
      <c r="AM116" s="11">
        <f t="shared" si="53"/>
        <v>24783</v>
      </c>
      <c r="AN116" s="11">
        <f t="shared" si="53"/>
        <v>24783</v>
      </c>
    </row>
    <row r="117" spans="1:40" ht="144" customHeight="1" x14ac:dyDescent="0.25">
      <c r="A117" s="16" t="s">
        <v>139</v>
      </c>
      <c r="B117" s="13" t="s">
        <v>17</v>
      </c>
      <c r="C117" s="13" t="s">
        <v>134</v>
      </c>
      <c r="D117" s="13" t="s">
        <v>18</v>
      </c>
      <c r="E117" s="13" t="s">
        <v>138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44</v>
      </c>
      <c r="U117" s="13"/>
      <c r="V117" s="14"/>
      <c r="W117" s="14"/>
      <c r="X117" s="14"/>
      <c r="Y117" s="14"/>
      <c r="Z117" s="16" t="s">
        <v>139</v>
      </c>
      <c r="AA117" s="15">
        <v>5855</v>
      </c>
      <c r="AB117" s="15"/>
      <c r="AC117" s="15"/>
      <c r="AD117" s="15"/>
      <c r="AE117" s="15">
        <v>5855</v>
      </c>
      <c r="AF117" s="15"/>
      <c r="AG117" s="15"/>
      <c r="AH117" s="15"/>
      <c r="AI117" s="15"/>
      <c r="AJ117" s="15"/>
      <c r="AK117" s="15"/>
      <c r="AL117" s="15"/>
      <c r="AM117" s="15">
        <v>5855</v>
      </c>
      <c r="AN117" s="15">
        <v>5855</v>
      </c>
    </row>
    <row r="118" spans="1:40" ht="102.6" customHeight="1" x14ac:dyDescent="0.25">
      <c r="A118" s="12" t="s">
        <v>140</v>
      </c>
      <c r="B118" s="13" t="s">
        <v>17</v>
      </c>
      <c r="C118" s="13" t="s">
        <v>134</v>
      </c>
      <c r="D118" s="13" t="s">
        <v>18</v>
      </c>
      <c r="E118" s="13" t="s">
        <v>138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29</v>
      </c>
      <c r="U118" s="13"/>
      <c r="V118" s="14"/>
      <c r="W118" s="14"/>
      <c r="X118" s="14"/>
      <c r="Y118" s="14"/>
      <c r="Z118" s="12" t="s">
        <v>140</v>
      </c>
      <c r="AA118" s="15">
        <v>11382</v>
      </c>
      <c r="AB118" s="15"/>
      <c r="AC118" s="15"/>
      <c r="AD118" s="15"/>
      <c r="AE118" s="15">
        <v>11382</v>
      </c>
      <c r="AF118" s="15">
        <v>1381</v>
      </c>
      <c r="AG118" s="15"/>
      <c r="AH118" s="15"/>
      <c r="AI118" s="15"/>
      <c r="AJ118" s="15">
        <v>1381</v>
      </c>
      <c r="AK118" s="15"/>
      <c r="AL118" s="15"/>
      <c r="AM118" s="15">
        <v>18101</v>
      </c>
      <c r="AN118" s="15">
        <v>18101</v>
      </c>
    </row>
    <row r="119" spans="1:40" ht="68.45" customHeight="1" x14ac:dyDescent="0.25">
      <c r="A119" s="12" t="s">
        <v>141</v>
      </c>
      <c r="B119" s="13" t="s">
        <v>17</v>
      </c>
      <c r="C119" s="13" t="s">
        <v>134</v>
      </c>
      <c r="D119" s="13" t="s">
        <v>18</v>
      </c>
      <c r="E119" s="13" t="s">
        <v>138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31</v>
      </c>
      <c r="U119" s="13"/>
      <c r="V119" s="14"/>
      <c r="W119" s="14"/>
      <c r="X119" s="14"/>
      <c r="Y119" s="14"/>
      <c r="Z119" s="12" t="s">
        <v>141</v>
      </c>
      <c r="AA119" s="15">
        <v>827</v>
      </c>
      <c r="AB119" s="15"/>
      <c r="AC119" s="15"/>
      <c r="AD119" s="15"/>
      <c r="AE119" s="15">
        <v>827</v>
      </c>
      <c r="AF119" s="15"/>
      <c r="AG119" s="15"/>
      <c r="AH119" s="15"/>
      <c r="AI119" s="15"/>
      <c r="AJ119" s="15"/>
      <c r="AK119" s="15"/>
      <c r="AL119" s="15"/>
      <c r="AM119" s="15">
        <v>827</v>
      </c>
      <c r="AN119" s="15">
        <v>827</v>
      </c>
    </row>
    <row r="120" spans="1:40" ht="34.15" customHeight="1" x14ac:dyDescent="0.25">
      <c r="A120" s="8" t="s">
        <v>142</v>
      </c>
      <c r="B120" s="9" t="s">
        <v>17</v>
      </c>
      <c r="C120" s="9" t="s">
        <v>134</v>
      </c>
      <c r="D120" s="9" t="s">
        <v>18</v>
      </c>
      <c r="E120" s="9" t="s">
        <v>143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142</v>
      </c>
      <c r="AA120" s="11">
        <v>1617</v>
      </c>
      <c r="AB120" s="11"/>
      <c r="AC120" s="11"/>
      <c r="AD120" s="11"/>
      <c r="AE120" s="11">
        <v>1617</v>
      </c>
      <c r="AF120" s="11">
        <v>60</v>
      </c>
      <c r="AG120" s="11"/>
      <c r="AH120" s="11"/>
      <c r="AI120" s="11"/>
      <c r="AJ120" s="11">
        <v>60</v>
      </c>
      <c r="AK120" s="11">
        <f t="shared" ref="AK120:AN120" si="54">AK121+AK122</f>
        <v>0</v>
      </c>
      <c r="AL120" s="11">
        <f t="shared" si="54"/>
        <v>0</v>
      </c>
      <c r="AM120" s="11">
        <f t="shared" si="54"/>
        <v>1677</v>
      </c>
      <c r="AN120" s="11">
        <f t="shared" si="54"/>
        <v>1677</v>
      </c>
    </row>
    <row r="121" spans="1:40" ht="129.75" customHeight="1" x14ac:dyDescent="0.25">
      <c r="A121" s="12" t="s">
        <v>144</v>
      </c>
      <c r="B121" s="13" t="s">
        <v>17</v>
      </c>
      <c r="C121" s="13" t="s">
        <v>134</v>
      </c>
      <c r="D121" s="13" t="s">
        <v>18</v>
      </c>
      <c r="E121" s="13" t="s">
        <v>143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44</v>
      </c>
      <c r="U121" s="13"/>
      <c r="V121" s="14"/>
      <c r="W121" s="14"/>
      <c r="X121" s="14"/>
      <c r="Y121" s="14"/>
      <c r="Z121" s="12" t="s">
        <v>144</v>
      </c>
      <c r="AA121" s="15">
        <v>1136</v>
      </c>
      <c r="AB121" s="15"/>
      <c r="AC121" s="15"/>
      <c r="AD121" s="15"/>
      <c r="AE121" s="15">
        <v>1136</v>
      </c>
      <c r="AF121" s="15"/>
      <c r="AG121" s="15"/>
      <c r="AH121" s="15"/>
      <c r="AI121" s="15"/>
      <c r="AJ121" s="15"/>
      <c r="AK121" s="15"/>
      <c r="AL121" s="15"/>
      <c r="AM121" s="15">
        <v>1136</v>
      </c>
      <c r="AN121" s="15">
        <v>1136</v>
      </c>
    </row>
    <row r="122" spans="1:40" ht="85.5" customHeight="1" x14ac:dyDescent="0.25">
      <c r="A122" s="12" t="s">
        <v>145</v>
      </c>
      <c r="B122" s="13" t="s">
        <v>17</v>
      </c>
      <c r="C122" s="13" t="s">
        <v>134</v>
      </c>
      <c r="D122" s="13" t="s">
        <v>18</v>
      </c>
      <c r="E122" s="13" t="s">
        <v>143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29</v>
      </c>
      <c r="U122" s="13"/>
      <c r="V122" s="14"/>
      <c r="W122" s="14"/>
      <c r="X122" s="14"/>
      <c r="Y122" s="14"/>
      <c r="Z122" s="12" t="s">
        <v>145</v>
      </c>
      <c r="AA122" s="15">
        <v>481</v>
      </c>
      <c r="AB122" s="15"/>
      <c r="AC122" s="15"/>
      <c r="AD122" s="15"/>
      <c r="AE122" s="15">
        <v>481</v>
      </c>
      <c r="AF122" s="15">
        <v>60</v>
      </c>
      <c r="AG122" s="15"/>
      <c r="AH122" s="15"/>
      <c r="AI122" s="15"/>
      <c r="AJ122" s="15">
        <v>60</v>
      </c>
      <c r="AK122" s="15"/>
      <c r="AL122" s="15"/>
      <c r="AM122" s="15">
        <v>541</v>
      </c>
      <c r="AN122" s="15">
        <v>541</v>
      </c>
    </row>
    <row r="123" spans="1:40" ht="119.65" customHeight="1" x14ac:dyDescent="0.25">
      <c r="A123" s="8" t="s">
        <v>64</v>
      </c>
      <c r="B123" s="9" t="s">
        <v>17</v>
      </c>
      <c r="C123" s="9" t="s">
        <v>58</v>
      </c>
      <c r="D123" s="9" t="s">
        <v>73</v>
      </c>
      <c r="E123" s="9" t="s">
        <v>65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64</v>
      </c>
      <c r="AA123" s="11">
        <v>2000</v>
      </c>
      <c r="AB123" s="11"/>
      <c r="AC123" s="11"/>
      <c r="AD123" s="11"/>
      <c r="AE123" s="11">
        <v>2000</v>
      </c>
      <c r="AF123" s="11">
        <v>19718.400000000001</v>
      </c>
      <c r="AG123" s="11"/>
      <c r="AH123" s="11"/>
      <c r="AI123" s="11"/>
      <c r="AJ123" s="11">
        <v>19638.400000000001</v>
      </c>
      <c r="AK123" s="11">
        <f t="shared" ref="AK123:AN123" si="55">AK124</f>
        <v>0</v>
      </c>
      <c r="AL123" s="11">
        <f t="shared" si="55"/>
        <v>0</v>
      </c>
      <c r="AM123" s="11">
        <f t="shared" si="55"/>
        <v>3000</v>
      </c>
      <c r="AN123" s="11">
        <f t="shared" si="55"/>
        <v>3000</v>
      </c>
    </row>
    <row r="124" spans="1:40" ht="34.15" customHeight="1" x14ac:dyDescent="0.25">
      <c r="A124" s="8" t="s">
        <v>66</v>
      </c>
      <c r="B124" s="9" t="s">
        <v>17</v>
      </c>
      <c r="C124" s="9" t="s">
        <v>58</v>
      </c>
      <c r="D124" s="9" t="s">
        <v>73</v>
      </c>
      <c r="E124" s="9" t="s">
        <v>67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66</v>
      </c>
      <c r="AA124" s="11">
        <v>2000</v>
      </c>
      <c r="AB124" s="11"/>
      <c r="AC124" s="11"/>
      <c r="AD124" s="11"/>
      <c r="AE124" s="11">
        <v>2000</v>
      </c>
      <c r="AF124" s="11">
        <v>19718.400000000001</v>
      </c>
      <c r="AG124" s="11"/>
      <c r="AH124" s="11"/>
      <c r="AI124" s="11"/>
      <c r="AJ124" s="11">
        <v>19638.400000000001</v>
      </c>
      <c r="AK124" s="11">
        <f t="shared" ref="AK124:AN124" si="56">AK125</f>
        <v>0</v>
      </c>
      <c r="AL124" s="11">
        <f t="shared" si="56"/>
        <v>0</v>
      </c>
      <c r="AM124" s="11">
        <f t="shared" si="56"/>
        <v>3000</v>
      </c>
      <c r="AN124" s="11">
        <f t="shared" si="56"/>
        <v>3000</v>
      </c>
    </row>
    <row r="125" spans="1:40" ht="68.45" customHeight="1" x14ac:dyDescent="0.25">
      <c r="A125" s="8" t="s">
        <v>128</v>
      </c>
      <c r="B125" s="9" t="s">
        <v>17</v>
      </c>
      <c r="C125" s="9" t="s">
        <v>58</v>
      </c>
      <c r="D125" s="9" t="s">
        <v>73</v>
      </c>
      <c r="E125" s="9" t="s">
        <v>129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 t="s">
        <v>128</v>
      </c>
      <c r="AA125" s="11">
        <v>2000</v>
      </c>
      <c r="AB125" s="11"/>
      <c r="AC125" s="11"/>
      <c r="AD125" s="11"/>
      <c r="AE125" s="11">
        <v>2000</v>
      </c>
      <c r="AF125" s="11">
        <v>19718.400000000001</v>
      </c>
      <c r="AG125" s="11"/>
      <c r="AH125" s="11"/>
      <c r="AI125" s="11"/>
      <c r="AJ125" s="11">
        <v>19638.400000000001</v>
      </c>
      <c r="AK125" s="11">
        <f t="shared" ref="AK125:AN125" si="57">AK126</f>
        <v>0</v>
      </c>
      <c r="AL125" s="11">
        <f t="shared" si="57"/>
        <v>0</v>
      </c>
      <c r="AM125" s="11">
        <f t="shared" si="57"/>
        <v>3000</v>
      </c>
      <c r="AN125" s="11">
        <f t="shared" si="57"/>
        <v>3000</v>
      </c>
    </row>
    <row r="126" spans="1:40" ht="68.45" customHeight="1" x14ac:dyDescent="0.25">
      <c r="A126" s="8" t="s">
        <v>146</v>
      </c>
      <c r="B126" s="9" t="s">
        <v>17</v>
      </c>
      <c r="C126" s="9" t="s">
        <v>58</v>
      </c>
      <c r="D126" s="9" t="s">
        <v>73</v>
      </c>
      <c r="E126" s="9" t="s">
        <v>147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8" t="s">
        <v>146</v>
      </c>
      <c r="AA126" s="11">
        <v>2000</v>
      </c>
      <c r="AB126" s="11"/>
      <c r="AC126" s="11"/>
      <c r="AD126" s="11"/>
      <c r="AE126" s="11">
        <v>2000</v>
      </c>
      <c r="AF126" s="11">
        <v>1055</v>
      </c>
      <c r="AG126" s="11"/>
      <c r="AH126" s="11"/>
      <c r="AI126" s="11"/>
      <c r="AJ126" s="11">
        <v>975</v>
      </c>
      <c r="AK126" s="11">
        <f t="shared" ref="AK126:AN126" si="58">AK127</f>
        <v>0</v>
      </c>
      <c r="AL126" s="11">
        <f t="shared" si="58"/>
        <v>0</v>
      </c>
      <c r="AM126" s="11">
        <f t="shared" si="58"/>
        <v>3000</v>
      </c>
      <c r="AN126" s="11">
        <f t="shared" si="58"/>
        <v>3000</v>
      </c>
    </row>
    <row r="127" spans="1:40" ht="96" customHeight="1" x14ac:dyDescent="0.25">
      <c r="A127" s="12" t="s">
        <v>148</v>
      </c>
      <c r="B127" s="13" t="s">
        <v>17</v>
      </c>
      <c r="C127" s="13" t="s">
        <v>58</v>
      </c>
      <c r="D127" s="13" t="s">
        <v>73</v>
      </c>
      <c r="E127" s="13" t="s">
        <v>147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29</v>
      </c>
      <c r="U127" s="13"/>
      <c r="V127" s="14"/>
      <c r="W127" s="14"/>
      <c r="X127" s="14"/>
      <c r="Y127" s="14"/>
      <c r="Z127" s="12" t="s">
        <v>148</v>
      </c>
      <c r="AA127" s="15">
        <v>2000</v>
      </c>
      <c r="AB127" s="15"/>
      <c r="AC127" s="15"/>
      <c r="AD127" s="15"/>
      <c r="AE127" s="15">
        <v>2000</v>
      </c>
      <c r="AF127" s="15">
        <v>1055</v>
      </c>
      <c r="AG127" s="15"/>
      <c r="AH127" s="15"/>
      <c r="AI127" s="15"/>
      <c r="AJ127" s="15">
        <v>975</v>
      </c>
      <c r="AK127" s="15"/>
      <c r="AL127" s="15"/>
      <c r="AM127" s="15">
        <v>3000</v>
      </c>
      <c r="AN127" s="15">
        <v>3000</v>
      </c>
    </row>
    <row r="128" spans="1:40" ht="15" x14ac:dyDescent="0.25"/>
  </sheetData>
  <mergeCells count="33">
    <mergeCell ref="A8:AN8"/>
    <mergeCell ref="A7:AN7"/>
    <mergeCell ref="A5:AN5"/>
    <mergeCell ref="A4:AN4"/>
    <mergeCell ref="A6:AN6"/>
    <mergeCell ref="A3:AJ3"/>
    <mergeCell ref="D11:D12"/>
    <mergeCell ref="X11:X12"/>
    <mergeCell ref="U11:U12"/>
    <mergeCell ref="A11:A12"/>
    <mergeCell ref="B11:B12"/>
    <mergeCell ref="Y11:Y12"/>
    <mergeCell ref="C11:C12"/>
    <mergeCell ref="E11:S12"/>
    <mergeCell ref="T11:T12"/>
    <mergeCell ref="AG11:AG12"/>
    <mergeCell ref="AH11:AH12"/>
    <mergeCell ref="AI11:AI12"/>
    <mergeCell ref="AC11:AC12"/>
    <mergeCell ref="A9:AN9"/>
    <mergeCell ref="AN11:AN12"/>
    <mergeCell ref="AM11:AM12"/>
    <mergeCell ref="V11:V12"/>
    <mergeCell ref="W11:W12"/>
    <mergeCell ref="AB11:AB12"/>
    <mergeCell ref="AL11:AL12"/>
    <mergeCell ref="Z11:Z12"/>
    <mergeCell ref="AF11:AF12"/>
    <mergeCell ref="AA11:AA12"/>
    <mergeCell ref="AE11:AE12"/>
    <mergeCell ref="AD11:AD12"/>
    <mergeCell ref="AK11:AK12"/>
    <mergeCell ref="AJ11:AJ12"/>
  </mergeCells>
  <pageMargins left="1.17" right="0.39" top="0.78" bottom="0.78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NB</cp:lastModifiedBy>
  <cp:lastPrinted>2022-11-06T13:14:51Z</cp:lastPrinted>
  <dcterms:created xsi:type="dcterms:W3CDTF">2022-09-13T13:10:59Z</dcterms:created>
  <dcterms:modified xsi:type="dcterms:W3CDTF">2022-11-07T06:55:37Z</dcterms:modified>
</cp:coreProperties>
</file>