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6" windowWidth="14940" windowHeight="8916"/>
  </bookViews>
  <sheets>
    <sheet name="Бюджет" sheetId="1" r:id="rId1"/>
  </sheets>
  <definedNames>
    <definedName name="LAST_CELL" localSheetId="0">Бюджет!$I$148</definedName>
  </definedNames>
  <calcPr calcId="145621"/>
</workbook>
</file>

<file path=xl/calcChain.xml><?xml version="1.0" encoding="utf-8"?>
<calcChain xmlns="http://schemas.openxmlformats.org/spreadsheetml/2006/main">
  <c r="F127" i="1" l="1"/>
  <c r="F83" i="1" l="1"/>
  <c r="F64" i="1"/>
  <c r="F46" i="1"/>
  <c r="F25" i="1"/>
  <c r="F120" i="1" l="1"/>
  <c r="F114" i="1"/>
  <c r="F98" i="1"/>
  <c r="F119" i="1" l="1"/>
  <c r="F118" i="1" s="1"/>
  <c r="F117" i="1" s="1"/>
  <c r="F59" i="1"/>
  <c r="F72" i="1" l="1"/>
  <c r="F71" i="1" s="1"/>
  <c r="F143" i="1"/>
  <c r="F142" i="1" s="1"/>
  <c r="F141" i="1" s="1"/>
  <c r="F140" i="1" s="1"/>
  <c r="F126" i="1"/>
  <c r="F125" i="1" s="1"/>
  <c r="F124" i="1" s="1"/>
  <c r="F113" i="1"/>
  <c r="F112" i="1" s="1"/>
  <c r="F111" i="1" s="1"/>
  <c r="F107" i="1"/>
  <c r="F106" i="1" s="1"/>
  <c r="F105" i="1" s="1"/>
  <c r="F104" i="1" s="1"/>
  <c r="F97" i="1"/>
  <c r="F96" i="1" s="1"/>
  <c r="F90" i="1"/>
  <c r="F93" i="1"/>
  <c r="F92" i="1" s="1"/>
  <c r="F80" i="1"/>
  <c r="F78" i="1"/>
  <c r="F88" i="1"/>
  <c r="F82" i="1"/>
  <c r="F63" i="1"/>
  <c r="F62" i="1" s="1"/>
  <c r="F53" i="1"/>
  <c r="F52" i="1" s="1"/>
  <c r="F49" i="1"/>
  <c r="F48" i="1" s="1"/>
  <c r="F44" i="1"/>
  <c r="F43" i="1" l="1"/>
  <c r="F123" i="1"/>
  <c r="F77" i="1"/>
  <c r="F87" i="1"/>
  <c r="F41" i="1"/>
  <c r="F39" i="1"/>
  <c r="F37" i="1"/>
  <c r="F76" i="1" l="1"/>
  <c r="F36" i="1"/>
  <c r="F58" i="1"/>
  <c r="G61" i="1" l="1"/>
  <c r="F22" i="1" l="1"/>
  <c r="F70" i="1"/>
  <c r="F61" i="1" s="1"/>
  <c r="F57" i="1"/>
  <c r="F56" i="1" s="1"/>
  <c r="F51" i="1"/>
  <c r="F34" i="1"/>
  <c r="F19" i="1"/>
  <c r="F16" i="1"/>
  <c r="F15" i="1" l="1"/>
  <c r="F14" i="1" s="1"/>
  <c r="F13" i="1" l="1"/>
  <c r="F12" i="1" s="1"/>
</calcChain>
</file>

<file path=xl/sharedStrings.xml><?xml version="1.0" encoding="utf-8"?>
<sst xmlns="http://schemas.openxmlformats.org/spreadsheetml/2006/main" count="576" uniqueCount="158">
  <si>
    <t>Наименование кода</t>
  </si>
  <si>
    <t>КВСР</t>
  </si>
  <si>
    <t>КФСР</t>
  </si>
  <si>
    <t>КЦСР</t>
  </si>
  <si>
    <t>КВР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</si>
  <si>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</si>
  <si>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</si>
  <si>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</si>
  <si>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</si>
  <si>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</si>
  <si>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</si>
  <si>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</si>
  <si>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</si>
  <si>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</si>
  <si>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</si>
  <si>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</si>
  <si>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</si>
  <si>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</si>
  <si>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</si>
  <si>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</si>
  <si>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</si>
  <si>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</si>
  <si>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</si>
  <si>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</si>
  <si>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</si>
  <si>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</si>
  <si>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</si>
  <si>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244</t>
  </si>
  <si>
    <t>Уплата прочих налогов, сборов</t>
  </si>
  <si>
    <t>852</t>
  </si>
  <si>
    <t>Уплата иных платежей</t>
  </si>
  <si>
    <t>853</t>
  </si>
  <si>
    <t>6180071340</t>
  </si>
  <si>
    <t>Другие общегосударственные вопросы</t>
  </si>
  <si>
    <t>0113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</si>
  <si>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</si>
  <si>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</si>
  <si>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</si>
  <si>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</si>
  <si>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</si>
  <si>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</si>
  <si>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</si>
  <si>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</si>
  <si>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</si>
  <si>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</si>
  <si>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</si>
  <si>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</si>
  <si>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</si>
  <si>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</si>
  <si>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</si>
  <si>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</si>
  <si>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Муниципальная программа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</si>
  <si>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7101200000</t>
  </si>
  <si>
    <t>Подпрограмма "Стимулирование экономической активности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</si>
  <si>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7111200000</t>
  </si>
  <si>
    <t>7111215160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</si>
  <si>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</si>
  <si>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</si>
  <si>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</si>
  <si>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</si>
  <si>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</si>
  <si>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</si>
  <si>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0309</t>
  </si>
  <si>
    <t>7121200000</t>
  </si>
  <si>
    <t>Обеспечение пожарной безопасности</t>
  </si>
  <si>
    <t>0310</t>
  </si>
  <si>
    <t>7121215120</t>
  </si>
  <si>
    <t>НАЦИОНАЛЬНАЯ ЭКОНОМИКА</t>
  </si>
  <si>
    <t>Дорожное хозяйство (дорожные фонды)</t>
  </si>
  <si>
    <t>0409</t>
  </si>
  <si>
    <t>Подпрограмма "Жилищно-коммунальное хозяйство, содержание автомобильных дорог и благоустройство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</si>
  <si>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7131200000</t>
  </si>
  <si>
    <t>7131215390</t>
  </si>
  <si>
    <t>Другие вопросы в области национальной экономики</t>
  </si>
  <si>
    <t>0412</t>
  </si>
  <si>
    <t>7111215030</t>
  </si>
  <si>
    <t>7111215510</t>
  </si>
  <si>
    <t>ЖИЛИЩНО-КОММУНАЛЬНОЕ ХОЗЯЙСТВО</t>
  </si>
  <si>
    <t>0500</t>
  </si>
  <si>
    <t>Жилищное хозяйство</t>
  </si>
  <si>
    <t>0501</t>
  </si>
  <si>
    <t>7131215210</t>
  </si>
  <si>
    <t>7131216400</t>
  </si>
  <si>
    <t>Коммунальное хозяйство</t>
  </si>
  <si>
    <t>0502</t>
  </si>
  <si>
    <t>7131215220</t>
  </si>
  <si>
    <t>Благоустройство</t>
  </si>
  <si>
    <t>0503</t>
  </si>
  <si>
    <t>7131215410</t>
  </si>
  <si>
    <t>7131215420</t>
  </si>
  <si>
    <t>7131215530</t>
  </si>
  <si>
    <t>ОБРАЗОВАНИЕ</t>
  </si>
  <si>
    <t>0700</t>
  </si>
  <si>
    <t>Молодежная политика</t>
  </si>
  <si>
    <t>0707</t>
  </si>
  <si>
    <t>Подпрограмма "Развитие физической культуры, спорта и молодежной политики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</si>
  <si>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7151200000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</si>
  <si>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</si>
  <si>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</si>
  <si>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</si>
  <si>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</si>
  <si>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</si>
  <si>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</si>
  <si>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</si>
  <si>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</si>
  <si>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 на территории Пудостьского сельского поселения" муниципальной программы Пудостьского сельского поселения "Социально-экономическое развитие Пудостьского сельского поселения Гатчинского муниципального района"</t>
  </si>
  <si>
    <t>7141200000</t>
  </si>
  <si>
    <t>7141212500</t>
  </si>
  <si>
    <t>МКУК ПКСК</t>
  </si>
  <si>
    <t>Иные выплаты персоналу учреждений, за исключением фонда оплаты труда</t>
  </si>
  <si>
    <t>112</t>
  </si>
  <si>
    <t>7141212600</t>
  </si>
  <si>
    <t>ФИЗИЧЕСКАЯ КУЛЬТУРА И СПОРТ</t>
  </si>
  <si>
    <t>1100</t>
  </si>
  <si>
    <t>Массовый спорт</t>
  </si>
  <si>
    <t>1102</t>
  </si>
  <si>
    <t>Итого по поселению</t>
  </si>
  <si>
    <t>71312S0140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</si>
  <si>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</si>
  <si>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</si>
  <si>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7131215610</t>
  </si>
  <si>
    <t>0000000000</t>
  </si>
  <si>
    <t xml:space="preserve">Распределение бюджетных ассигнований по разделам,
       подразделам и целевым статьям, муниципальным программам и
       непрограммным направлениям деятельности, группам и подгруппам
       видов расходов классификации расходов местного бюджета на 2018 год
</t>
  </si>
  <si>
    <t>Ассигнования 2018 год          (тыс. руб.)</t>
  </si>
  <si>
    <t>0106</t>
  </si>
  <si>
    <t>Передача полномочий по обеспечению деятельности финансовых, налоговых и таможенных органов и органов финансового (финансово-бюджетного) надзора</t>
  </si>
  <si>
    <t xml:space="preserve">Прочая закупка товаров, работ и услуг 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</si>
  <si>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</si>
  <si>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</si>
  <si>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71312S0880</t>
  </si>
  <si>
    <t>7111215170</t>
  </si>
  <si>
    <t>71312S0740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</si>
  <si>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</si>
  <si>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</si>
  <si>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7151215350</t>
  </si>
  <si>
    <t>7151218310</t>
  </si>
  <si>
    <t>71312S4660</t>
  </si>
  <si>
    <t>Социальная политика</t>
  </si>
  <si>
    <t>1000</t>
  </si>
  <si>
    <t>1003</t>
  </si>
  <si>
    <t>Социальное обеспечение населения</t>
  </si>
  <si>
    <t>7131272020</t>
  </si>
  <si>
    <t>243</t>
  </si>
  <si>
    <t>71412S0670</t>
  </si>
  <si>
    <t>Закупка товаров, работ, услуг в целях капитального ремонта государственного (муниципального) имущества</t>
  </si>
  <si>
    <t>71312L4970</t>
  </si>
  <si>
    <t>71312L5670</t>
  </si>
  <si>
    <t>Субсидии гражданам на приобретение жилья</t>
  </si>
  <si>
    <t>322</t>
  </si>
  <si>
    <t>71412S0360</t>
  </si>
  <si>
    <t>Исполнение судебных актов Российской Федерации и мировых соглашений по возмещению причиненного вреда</t>
  </si>
  <si>
    <t>831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</si>
  <si>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</si>
  <si>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</si>
  <si>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350</t>
  </si>
  <si>
    <t>Премии и гранты</t>
  </si>
  <si>
    <t>7131217002</t>
  </si>
  <si>
    <r>
      <t xml:space="preserve">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Приложение №9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№235 от 21 декабря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</si>
</sst>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7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2"/>
      <name val="Arial Cyr"/>
    </font>
    <font>
      <sz val="12"/>
      <name val="Arial Cyr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MS Sans Serif"/>
      <family val="2"/>
      <charset val="204"/>
    </font>
    <font>
      <b/>
      <sz val="12"/>
      <name val="Arial Cyr"/>
      <charset val="204"/>
    </font>
    <font>
      <b/>
      <sz val="9.5"/>
      <name val="MS Sans Serif"/>
      <family val="2"/>
      <charset val="204"/>
    </font>
    <font>
      <b/>
      <sz val="11"/>
      <name val="Arial Cyr"/>
    </font>
    <font>
      <sz val="11"/>
      <name val="Arial Cyr"/>
    </font>
    <font>
      <b/>
      <sz val="11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left" vertical="center" wrapText="1"/>
    </xf>
    <xf numFmtId="4" fontId="15" fillId="0" borderId="1" xfId="0" applyNumberFormat="1" applyFont="1" applyBorder="1" applyAlignment="1" applyProtection="1">
      <alignment horizontal="right" vertical="center" wrapText="1"/>
    </xf>
    <xf numFmtId="165" fontId="16" fillId="0" borderId="1" xfId="0" applyNumberFormat="1" applyFont="1" applyBorder="1" applyAlignment="1" applyProtection="1">
      <alignment horizontal="left" vertical="center" wrapText="1"/>
    </xf>
    <xf numFmtId="2" fontId="9" fillId="0" borderId="1" xfId="0" applyNumberFormat="1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NumberFormat="1" applyFont="1" applyBorder="1" applyAlignment="1" applyProtection="1">
      <alignment horizontal="right" wrapText="1"/>
    </xf>
    <xf numFmtId="0" fontId="7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44"/>
  <sheetViews>
    <sheetView showGridLines="0" tabSelected="1" topLeftCell="A137" zoomScale="90" zoomScaleNormal="90" workbookViewId="0">
      <selection sqref="A1:F7"/>
    </sheetView>
  </sheetViews>
  <sheetFormatPr defaultRowHeight="12.75" customHeight="1" outlineLevelRow="6" x14ac:dyDescent="0.25"/>
  <cols>
    <col min="1" max="1" width="62.33203125" customWidth="1"/>
    <col min="2" max="2" width="8.6640625" customWidth="1"/>
    <col min="3" max="3" width="9" customWidth="1"/>
    <col min="4" max="4" width="12.33203125" customWidth="1"/>
    <col min="5" max="5" width="7.33203125" customWidth="1"/>
    <col min="6" max="6" width="15.44140625" customWidth="1"/>
    <col min="7" max="7" width="5.5546875" hidden="1" customWidth="1"/>
    <col min="8" max="9" width="9.109375" customWidth="1"/>
  </cols>
  <sheetData>
    <row r="1" spans="1:9" ht="6.6" hidden="1" customHeight="1" x14ac:dyDescent="0.25">
      <c r="A1" s="34" t="s">
        <v>157</v>
      </c>
      <c r="B1" s="35"/>
      <c r="C1" s="35"/>
      <c r="D1" s="35"/>
      <c r="E1" s="35"/>
      <c r="F1" s="36"/>
      <c r="G1" s="9"/>
      <c r="H1" s="1"/>
      <c r="I1" s="1"/>
    </row>
    <row r="2" spans="1:9" ht="16.2" hidden="1" customHeight="1" x14ac:dyDescent="0.25">
      <c r="A2" s="35"/>
      <c r="B2" s="35"/>
      <c r="C2" s="35"/>
      <c r="D2" s="35"/>
      <c r="E2" s="35"/>
      <c r="F2" s="36"/>
      <c r="G2" s="9"/>
      <c r="H2" s="1"/>
      <c r="I2" s="1"/>
    </row>
    <row r="3" spans="1:9" ht="17.399999999999999" hidden="1" customHeight="1" x14ac:dyDescent="0.3">
      <c r="A3" s="35"/>
      <c r="B3" s="35"/>
      <c r="C3" s="35"/>
      <c r="D3" s="35"/>
      <c r="E3" s="35"/>
      <c r="F3" s="36"/>
      <c r="G3" s="10"/>
      <c r="H3" s="2"/>
      <c r="I3" s="2"/>
    </row>
    <row r="4" spans="1:9" ht="17.399999999999999" hidden="1" customHeight="1" x14ac:dyDescent="0.3">
      <c r="A4" s="35"/>
      <c r="B4" s="35"/>
      <c r="C4" s="35"/>
      <c r="D4" s="35"/>
      <c r="E4" s="35"/>
      <c r="F4" s="36"/>
      <c r="G4" s="11"/>
      <c r="H4" s="2"/>
      <c r="I4" s="2"/>
    </row>
    <row r="5" spans="1:9" ht="4.95" customHeight="1" x14ac:dyDescent="0.25">
      <c r="A5" s="35"/>
      <c r="B5" s="35"/>
      <c r="C5" s="35"/>
      <c r="D5" s="35"/>
      <c r="E5" s="35"/>
      <c r="F5" s="36"/>
      <c r="G5" s="9"/>
      <c r="H5" s="1"/>
      <c r="I5" s="1"/>
    </row>
    <row r="6" spans="1:9" ht="1.95" hidden="1" customHeight="1" x14ac:dyDescent="0.25">
      <c r="A6" s="35"/>
      <c r="B6" s="35"/>
      <c r="C6" s="35"/>
      <c r="D6" s="35"/>
      <c r="E6" s="35"/>
      <c r="F6" s="36"/>
      <c r="G6" s="12"/>
      <c r="H6" s="3"/>
      <c r="I6" s="3"/>
    </row>
    <row r="7" spans="1:9" ht="96.6" customHeight="1" x14ac:dyDescent="0.25">
      <c r="A7" s="35"/>
      <c r="B7" s="35"/>
      <c r="C7" s="35"/>
      <c r="D7" s="35"/>
      <c r="E7" s="35"/>
      <c r="F7" s="36"/>
      <c r="G7" s="12"/>
    </row>
    <row r="8" spans="1:9" ht="78" customHeight="1" x14ac:dyDescent="0.25">
      <c r="A8" s="32" t="s">
        <v>122</v>
      </c>
      <c r="B8" s="33"/>
      <c r="C8" s="33"/>
      <c r="D8" s="33"/>
      <c r="E8" s="33"/>
      <c r="F8" s="33"/>
      <c r="G8" s="13"/>
    </row>
    <row r="9" spans="1:9" ht="0.6" customHeight="1" x14ac:dyDescent="0.25">
      <c r="A9" s="7"/>
      <c r="B9" s="8"/>
      <c r="C9" s="8"/>
      <c r="D9" s="8"/>
      <c r="E9" s="8"/>
      <c r="F9" s="8"/>
    </row>
    <row r="10" spans="1:9" ht="13.2" hidden="1" customHeight="1" x14ac:dyDescent="0.25">
      <c r="A10" s="4"/>
      <c r="B10" s="4"/>
      <c r="C10" s="4"/>
      <c r="D10" s="4"/>
      <c r="E10" s="4"/>
      <c r="F10" s="4"/>
      <c r="G10" s="4"/>
      <c r="H10" s="1"/>
      <c r="I10" s="1"/>
    </row>
    <row r="11" spans="1:9" ht="85.95" customHeight="1" x14ac:dyDescent="0.25">
      <c r="A11" s="5" t="s">
        <v>0</v>
      </c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123</v>
      </c>
    </row>
    <row r="12" spans="1:9" ht="15.6" x14ac:dyDescent="0.3">
      <c r="A12" s="16" t="s">
        <v>116</v>
      </c>
      <c r="B12" s="19"/>
      <c r="C12" s="19"/>
      <c r="D12" s="19"/>
      <c r="E12" s="19"/>
      <c r="F12" s="20">
        <f>F13+F123</f>
        <v>92006.299999999988</v>
      </c>
    </row>
    <row r="13" spans="1:9" ht="52.2" customHeight="1" outlineLevel="1" x14ac:dyDescent="0.25">
      <c r="A13" s="6" t="s">
        <v>5</v>
      </c>
      <c r="B13" s="21" t="s">
        <v>6</v>
      </c>
      <c r="C13" s="21"/>
      <c r="D13" s="21"/>
      <c r="E13" s="21"/>
      <c r="F13" s="22">
        <f>F14+F51+F56+F61+F76+F104+F111+F117</f>
        <v>68402.099999999991</v>
      </c>
    </row>
    <row r="14" spans="1:9" ht="15.6" outlineLevel="2" x14ac:dyDescent="0.25">
      <c r="A14" s="6" t="s">
        <v>7</v>
      </c>
      <c r="B14" s="21" t="s">
        <v>6</v>
      </c>
      <c r="C14" s="21" t="s">
        <v>8</v>
      </c>
      <c r="D14" s="21"/>
      <c r="E14" s="21"/>
      <c r="F14" s="22">
        <f>F15+F43+F36</f>
        <v>16170.2</v>
      </c>
    </row>
    <row r="15" spans="1:9" ht="69" customHeight="1" outlineLevel="3" x14ac:dyDescent="0.25">
      <c r="A15" s="6" t="s">
        <v>9</v>
      </c>
      <c r="B15" s="21" t="s">
        <v>6</v>
      </c>
      <c r="C15" s="21" t="s">
        <v>10</v>
      </c>
      <c r="D15" s="21"/>
      <c r="E15" s="21"/>
      <c r="F15" s="22">
        <f>F16+F19+F22+F25+F34</f>
        <v>14948.6</v>
      </c>
    </row>
    <row r="16" spans="1:9" ht="64.2" customHeight="1" outlineLevel="4" x14ac:dyDescent="0.25">
      <c r="A16" s="6" t="s">
        <v>11</v>
      </c>
      <c r="B16" s="21" t="s">
        <v>6</v>
      </c>
      <c r="C16" s="21" t="s">
        <v>10</v>
      </c>
      <c r="D16" s="21" t="s">
        <v>12</v>
      </c>
      <c r="E16" s="21"/>
      <c r="F16" s="22">
        <f>F17+F18</f>
        <v>9280.6</v>
      </c>
    </row>
    <row r="17" spans="1:6" ht="30" outlineLevel="6" x14ac:dyDescent="0.25">
      <c r="A17" s="14" t="s">
        <v>13</v>
      </c>
      <c r="B17" s="23" t="s">
        <v>6</v>
      </c>
      <c r="C17" s="23" t="s">
        <v>10</v>
      </c>
      <c r="D17" s="23" t="s">
        <v>12</v>
      </c>
      <c r="E17" s="23" t="s">
        <v>14</v>
      </c>
      <c r="F17" s="24">
        <v>7115</v>
      </c>
    </row>
    <row r="18" spans="1:6" ht="48" customHeight="1" outlineLevel="6" x14ac:dyDescent="0.25">
      <c r="A18" s="14" t="s">
        <v>15</v>
      </c>
      <c r="B18" s="23" t="s">
        <v>6</v>
      </c>
      <c r="C18" s="23" t="s">
        <v>10</v>
      </c>
      <c r="D18" s="23" t="s">
        <v>12</v>
      </c>
      <c r="E18" s="23" t="s">
        <v>16</v>
      </c>
      <c r="F18" s="24">
        <v>2165.6</v>
      </c>
    </row>
    <row r="19" spans="1:6" ht="57.75" customHeight="1" outlineLevel="4" x14ac:dyDescent="0.25">
      <c r="A19" s="6" t="s">
        <v>17</v>
      </c>
      <c r="B19" s="21" t="s">
        <v>6</v>
      </c>
      <c r="C19" s="21" t="s">
        <v>10</v>
      </c>
      <c r="D19" s="21" t="s">
        <v>18</v>
      </c>
      <c r="E19" s="21"/>
      <c r="F19" s="22">
        <f>F20+F21</f>
        <v>1563.7</v>
      </c>
    </row>
    <row r="20" spans="1:6" ht="30" outlineLevel="6" x14ac:dyDescent="0.25">
      <c r="A20" s="14" t="s">
        <v>13</v>
      </c>
      <c r="B20" s="23" t="s">
        <v>6</v>
      </c>
      <c r="C20" s="23" t="s">
        <v>10</v>
      </c>
      <c r="D20" s="23" t="s">
        <v>18</v>
      </c>
      <c r="E20" s="23" t="s">
        <v>14</v>
      </c>
      <c r="F20" s="24">
        <v>1230</v>
      </c>
    </row>
    <row r="21" spans="1:6" ht="54.75" customHeight="1" outlineLevel="6" x14ac:dyDescent="0.25">
      <c r="A21" s="14" t="s">
        <v>15</v>
      </c>
      <c r="B21" s="23" t="s">
        <v>6</v>
      </c>
      <c r="C21" s="23" t="s">
        <v>10</v>
      </c>
      <c r="D21" s="23" t="s">
        <v>18</v>
      </c>
      <c r="E21" s="23" t="s">
        <v>16</v>
      </c>
      <c r="F21" s="24">
        <v>333.7</v>
      </c>
    </row>
    <row r="22" spans="1:6" ht="96.6" customHeight="1" outlineLevel="4" x14ac:dyDescent="0.25">
      <c r="A22" s="6" t="s">
        <v>19</v>
      </c>
      <c r="B22" s="21" t="s">
        <v>6</v>
      </c>
      <c r="C22" s="21" t="s">
        <v>10</v>
      </c>
      <c r="D22" s="21" t="s">
        <v>20</v>
      </c>
      <c r="E22" s="21"/>
      <c r="F22" s="22">
        <f>F23+F24</f>
        <v>593.01</v>
      </c>
    </row>
    <row r="23" spans="1:6" ht="30" outlineLevel="6" x14ac:dyDescent="0.25">
      <c r="A23" s="14" t="s">
        <v>13</v>
      </c>
      <c r="B23" s="23" t="s">
        <v>6</v>
      </c>
      <c r="C23" s="23" t="s">
        <v>10</v>
      </c>
      <c r="D23" s="23" t="s">
        <v>20</v>
      </c>
      <c r="E23" s="23" t="s">
        <v>14</v>
      </c>
      <c r="F23" s="24">
        <v>456.4</v>
      </c>
    </row>
    <row r="24" spans="1:6" ht="57.75" customHeight="1" outlineLevel="6" x14ac:dyDescent="0.25">
      <c r="A24" s="14" t="s">
        <v>15</v>
      </c>
      <c r="B24" s="23" t="s">
        <v>6</v>
      </c>
      <c r="C24" s="23" t="s">
        <v>10</v>
      </c>
      <c r="D24" s="23" t="s">
        <v>20</v>
      </c>
      <c r="E24" s="23" t="s">
        <v>16</v>
      </c>
      <c r="F24" s="24">
        <v>136.61000000000001</v>
      </c>
    </row>
    <row r="25" spans="1:6" ht="71.25" customHeight="1" outlineLevel="4" x14ac:dyDescent="0.25">
      <c r="A25" s="6" t="s">
        <v>21</v>
      </c>
      <c r="B25" s="21" t="s">
        <v>6</v>
      </c>
      <c r="C25" s="21" t="s">
        <v>10</v>
      </c>
      <c r="D25" s="21" t="s">
        <v>22</v>
      </c>
      <c r="E25" s="21"/>
      <c r="F25" s="22">
        <f>F26+F27+F28+F29+F30+F32+F33+F31</f>
        <v>3510.9900000000002</v>
      </c>
    </row>
    <row r="26" spans="1:6" ht="30" outlineLevel="6" x14ac:dyDescent="0.25">
      <c r="A26" s="14" t="s">
        <v>13</v>
      </c>
      <c r="B26" s="23" t="s">
        <v>6</v>
      </c>
      <c r="C26" s="23" t="s">
        <v>10</v>
      </c>
      <c r="D26" s="23" t="s">
        <v>22</v>
      </c>
      <c r="E26" s="23" t="s">
        <v>14</v>
      </c>
      <c r="F26" s="24">
        <v>522.88</v>
      </c>
    </row>
    <row r="27" spans="1:6" ht="48" customHeight="1" outlineLevel="6" x14ac:dyDescent="0.25">
      <c r="A27" s="14" t="s">
        <v>23</v>
      </c>
      <c r="B27" s="23" t="s">
        <v>6</v>
      </c>
      <c r="C27" s="23" t="s">
        <v>10</v>
      </c>
      <c r="D27" s="23" t="s">
        <v>22</v>
      </c>
      <c r="E27" s="23" t="s">
        <v>24</v>
      </c>
      <c r="F27" s="24">
        <v>18.8</v>
      </c>
    </row>
    <row r="28" spans="1:6" ht="64.5" customHeight="1" outlineLevel="6" x14ac:dyDescent="0.25">
      <c r="A28" s="14" t="s">
        <v>15</v>
      </c>
      <c r="B28" s="23" t="s">
        <v>6</v>
      </c>
      <c r="C28" s="23" t="s">
        <v>10</v>
      </c>
      <c r="D28" s="23" t="s">
        <v>22</v>
      </c>
      <c r="E28" s="23" t="s">
        <v>16</v>
      </c>
      <c r="F28" s="24">
        <v>156.69999999999999</v>
      </c>
    </row>
    <row r="29" spans="1:6" ht="42" customHeight="1" outlineLevel="6" x14ac:dyDescent="0.25">
      <c r="A29" s="14" t="s">
        <v>25</v>
      </c>
      <c r="B29" s="23" t="s">
        <v>6</v>
      </c>
      <c r="C29" s="23" t="s">
        <v>10</v>
      </c>
      <c r="D29" s="23" t="s">
        <v>22</v>
      </c>
      <c r="E29" s="23" t="s">
        <v>26</v>
      </c>
      <c r="F29" s="24">
        <v>1180.2</v>
      </c>
    </row>
    <row r="30" spans="1:6" ht="30.6" customHeight="1" outlineLevel="6" x14ac:dyDescent="0.25">
      <c r="A30" s="14" t="s">
        <v>126</v>
      </c>
      <c r="B30" s="23" t="s">
        <v>6</v>
      </c>
      <c r="C30" s="23" t="s">
        <v>10</v>
      </c>
      <c r="D30" s="23" t="s">
        <v>22</v>
      </c>
      <c r="E30" s="23" t="s">
        <v>27</v>
      </c>
      <c r="F30" s="24">
        <v>1459.9</v>
      </c>
    </row>
    <row r="31" spans="1:6" ht="50.25" customHeight="1" outlineLevel="6" x14ac:dyDescent="0.25">
      <c r="A31" s="14" t="s">
        <v>150</v>
      </c>
      <c r="B31" s="23" t="s">
        <v>6</v>
      </c>
      <c r="C31" s="23" t="s">
        <v>10</v>
      </c>
      <c r="D31" s="23" t="s">
        <v>22</v>
      </c>
      <c r="E31" s="23" t="s">
        <v>151</v>
      </c>
      <c r="F31" s="24">
        <v>2</v>
      </c>
    </row>
    <row r="32" spans="1:6" ht="20.399999999999999" customHeight="1" outlineLevel="6" x14ac:dyDescent="0.25">
      <c r="A32" s="14" t="s">
        <v>28</v>
      </c>
      <c r="B32" s="23" t="s">
        <v>6</v>
      </c>
      <c r="C32" s="23" t="s">
        <v>10</v>
      </c>
      <c r="D32" s="23" t="s">
        <v>22</v>
      </c>
      <c r="E32" s="23" t="s">
        <v>29</v>
      </c>
      <c r="F32" s="24">
        <v>0.01</v>
      </c>
    </row>
    <row r="33" spans="1:6" ht="22.95" customHeight="1" outlineLevel="6" x14ac:dyDescent="0.25">
      <c r="A33" s="14" t="s">
        <v>30</v>
      </c>
      <c r="B33" s="23" t="s">
        <v>6</v>
      </c>
      <c r="C33" s="23" t="s">
        <v>10</v>
      </c>
      <c r="D33" s="23" t="s">
        <v>22</v>
      </c>
      <c r="E33" s="23" t="s">
        <v>31</v>
      </c>
      <c r="F33" s="24">
        <v>170.5</v>
      </c>
    </row>
    <row r="34" spans="1:6" ht="94.2" customHeight="1" outlineLevel="4" x14ac:dyDescent="0.25">
      <c r="A34" s="6" t="s">
        <v>19</v>
      </c>
      <c r="B34" s="21" t="s">
        <v>6</v>
      </c>
      <c r="C34" s="21" t="s">
        <v>10</v>
      </c>
      <c r="D34" s="21" t="s">
        <v>32</v>
      </c>
      <c r="E34" s="21"/>
      <c r="F34" s="22">
        <f>F35</f>
        <v>0.3</v>
      </c>
    </row>
    <row r="35" spans="1:6" ht="53.25" customHeight="1" outlineLevel="6" x14ac:dyDescent="0.25">
      <c r="A35" s="14" t="s">
        <v>23</v>
      </c>
      <c r="B35" s="23" t="s">
        <v>6</v>
      </c>
      <c r="C35" s="23" t="s">
        <v>10</v>
      </c>
      <c r="D35" s="23" t="s">
        <v>32</v>
      </c>
      <c r="E35" s="23" t="s">
        <v>24</v>
      </c>
      <c r="F35" s="24">
        <v>0.3</v>
      </c>
    </row>
    <row r="36" spans="1:6" ht="69.599999999999994" customHeight="1" outlineLevel="6" x14ac:dyDescent="0.25">
      <c r="A36" s="15" t="s">
        <v>125</v>
      </c>
      <c r="B36" s="25" t="s">
        <v>6</v>
      </c>
      <c r="C36" s="25" t="s">
        <v>124</v>
      </c>
      <c r="D36" s="25" t="s">
        <v>121</v>
      </c>
      <c r="E36" s="25"/>
      <c r="F36" s="26">
        <f>F37+F39+F41</f>
        <v>206.2</v>
      </c>
    </row>
    <row r="37" spans="1:6" ht="56.4" customHeight="1" outlineLevel="6" x14ac:dyDescent="0.25">
      <c r="A37" s="6" t="s">
        <v>39</v>
      </c>
      <c r="B37" s="21" t="s">
        <v>6</v>
      </c>
      <c r="C37" s="21" t="s">
        <v>124</v>
      </c>
      <c r="D37" s="21" t="s">
        <v>40</v>
      </c>
      <c r="E37" s="21"/>
      <c r="F37" s="22">
        <f>F38</f>
        <v>62.6</v>
      </c>
    </row>
    <row r="38" spans="1:6" ht="27" customHeight="1" outlineLevel="6" x14ac:dyDescent="0.25">
      <c r="A38" s="14" t="s">
        <v>37</v>
      </c>
      <c r="B38" s="23" t="s">
        <v>6</v>
      </c>
      <c r="C38" s="23" t="s">
        <v>124</v>
      </c>
      <c r="D38" s="23" t="s">
        <v>40</v>
      </c>
      <c r="E38" s="23" t="s">
        <v>38</v>
      </c>
      <c r="F38" s="24">
        <v>62.6</v>
      </c>
    </row>
    <row r="39" spans="1:6" ht="60" customHeight="1" outlineLevel="6" x14ac:dyDescent="0.25">
      <c r="A39" s="6" t="s">
        <v>45</v>
      </c>
      <c r="B39" s="21" t="s">
        <v>6</v>
      </c>
      <c r="C39" s="21" t="s">
        <v>124</v>
      </c>
      <c r="D39" s="21" t="s">
        <v>46</v>
      </c>
      <c r="E39" s="21"/>
      <c r="F39" s="22">
        <f>F40</f>
        <v>60</v>
      </c>
    </row>
    <row r="40" spans="1:6" ht="24.6" customHeight="1" outlineLevel="6" x14ac:dyDescent="0.25">
      <c r="A40" s="14" t="s">
        <v>37</v>
      </c>
      <c r="B40" s="23" t="s">
        <v>6</v>
      </c>
      <c r="C40" s="23" t="s">
        <v>124</v>
      </c>
      <c r="D40" s="23" t="s">
        <v>46</v>
      </c>
      <c r="E40" s="23" t="s">
        <v>38</v>
      </c>
      <c r="F40" s="24">
        <v>60</v>
      </c>
    </row>
    <row r="41" spans="1:6" ht="69.599999999999994" customHeight="1" outlineLevel="6" x14ac:dyDescent="0.25">
      <c r="A41" s="6" t="s">
        <v>49</v>
      </c>
      <c r="B41" s="21" t="s">
        <v>6</v>
      </c>
      <c r="C41" s="21" t="s">
        <v>124</v>
      </c>
      <c r="D41" s="21" t="s">
        <v>50</v>
      </c>
      <c r="E41" s="21"/>
      <c r="F41" s="22">
        <f>F42</f>
        <v>83.6</v>
      </c>
    </row>
    <row r="42" spans="1:6" ht="22.95" customHeight="1" outlineLevel="6" x14ac:dyDescent="0.25">
      <c r="A42" s="14" t="s">
        <v>37</v>
      </c>
      <c r="B42" s="23" t="s">
        <v>6</v>
      </c>
      <c r="C42" s="23" t="s">
        <v>124</v>
      </c>
      <c r="D42" s="23" t="s">
        <v>50</v>
      </c>
      <c r="E42" s="23" t="s">
        <v>38</v>
      </c>
      <c r="F42" s="24">
        <v>83.6</v>
      </c>
    </row>
    <row r="43" spans="1:6" ht="23.4" customHeight="1" outlineLevel="3" x14ac:dyDescent="0.25">
      <c r="A43" s="6" t="s">
        <v>33</v>
      </c>
      <c r="B43" s="21" t="s">
        <v>6</v>
      </c>
      <c r="C43" s="21" t="s">
        <v>34</v>
      </c>
      <c r="D43" s="21"/>
      <c r="E43" s="21"/>
      <c r="F43" s="22">
        <f>F44+F48+F46</f>
        <v>1015.4</v>
      </c>
    </row>
    <row r="44" spans="1:6" ht="70.95" customHeight="1" outlineLevel="3" x14ac:dyDescent="0.25">
      <c r="A44" s="6" t="s">
        <v>118</v>
      </c>
      <c r="B44" s="21" t="s">
        <v>6</v>
      </c>
      <c r="C44" s="21" t="s">
        <v>34</v>
      </c>
      <c r="D44" s="21" t="s">
        <v>119</v>
      </c>
      <c r="E44" s="21"/>
      <c r="F44" s="22">
        <f>F45</f>
        <v>283.60000000000002</v>
      </c>
    </row>
    <row r="45" spans="1:6" ht="30" customHeight="1" outlineLevel="4" x14ac:dyDescent="0.25">
      <c r="A45" s="28" t="s">
        <v>126</v>
      </c>
      <c r="B45" s="27" t="s">
        <v>6</v>
      </c>
      <c r="C45" s="27" t="s">
        <v>34</v>
      </c>
      <c r="D45" s="27" t="s">
        <v>119</v>
      </c>
      <c r="E45" s="27" t="s">
        <v>27</v>
      </c>
      <c r="F45" s="29">
        <v>283.60000000000002</v>
      </c>
    </row>
    <row r="46" spans="1:6" ht="61.5" customHeight="1" outlineLevel="4" x14ac:dyDescent="0.25">
      <c r="A46" s="15" t="s">
        <v>152</v>
      </c>
      <c r="B46" s="25" t="s">
        <v>6</v>
      </c>
      <c r="C46" s="25" t="s">
        <v>34</v>
      </c>
      <c r="D46" s="25" t="s">
        <v>153</v>
      </c>
      <c r="E46" s="25"/>
      <c r="F46" s="26">
        <f>F47</f>
        <v>6.4</v>
      </c>
    </row>
    <row r="47" spans="1:6" ht="21.75" customHeight="1" outlineLevel="4" x14ac:dyDescent="0.25">
      <c r="A47" s="28" t="s">
        <v>155</v>
      </c>
      <c r="B47" s="27" t="s">
        <v>6</v>
      </c>
      <c r="C47" s="27" t="s">
        <v>34</v>
      </c>
      <c r="D47" s="27" t="s">
        <v>153</v>
      </c>
      <c r="E47" s="27" t="s">
        <v>154</v>
      </c>
      <c r="F47" s="29">
        <v>6.4</v>
      </c>
    </row>
    <row r="48" spans="1:6" ht="75" customHeight="1" outlineLevel="5" x14ac:dyDescent="0.25">
      <c r="A48" s="6" t="s">
        <v>51</v>
      </c>
      <c r="B48" s="21" t="s">
        <v>6</v>
      </c>
      <c r="C48" s="21" t="s">
        <v>34</v>
      </c>
      <c r="D48" s="21" t="s">
        <v>54</v>
      </c>
      <c r="E48" s="21"/>
      <c r="F48" s="22">
        <f>F49</f>
        <v>725.4</v>
      </c>
    </row>
    <row r="49" spans="1:7" ht="113.4" customHeight="1" outlineLevel="6" x14ac:dyDescent="0.25">
      <c r="A49" s="17" t="s">
        <v>127</v>
      </c>
      <c r="B49" s="25" t="s">
        <v>6</v>
      </c>
      <c r="C49" s="25" t="s">
        <v>34</v>
      </c>
      <c r="D49" s="25" t="s">
        <v>55</v>
      </c>
      <c r="E49" s="25"/>
      <c r="F49" s="26">
        <f>F50</f>
        <v>725.4</v>
      </c>
    </row>
    <row r="50" spans="1:7" ht="28.2" customHeight="1" outlineLevel="2" x14ac:dyDescent="0.25">
      <c r="A50" s="14" t="s">
        <v>126</v>
      </c>
      <c r="B50" s="27" t="s">
        <v>6</v>
      </c>
      <c r="C50" s="27" t="s">
        <v>34</v>
      </c>
      <c r="D50" s="27" t="s">
        <v>55</v>
      </c>
      <c r="E50" s="27" t="s">
        <v>27</v>
      </c>
      <c r="F50" s="29">
        <v>725.4</v>
      </c>
    </row>
    <row r="51" spans="1:7" ht="16.2" customHeight="1" outlineLevel="3" x14ac:dyDescent="0.25">
      <c r="A51" s="6" t="s">
        <v>56</v>
      </c>
      <c r="B51" s="21" t="s">
        <v>6</v>
      </c>
      <c r="C51" s="21" t="s">
        <v>58</v>
      </c>
      <c r="D51" s="21"/>
      <c r="E51" s="21"/>
      <c r="F51" s="26">
        <f t="shared" ref="F51" si="0">F52</f>
        <v>487</v>
      </c>
    </row>
    <row r="52" spans="1:7" ht="25.95" customHeight="1" outlineLevel="4" x14ac:dyDescent="0.25">
      <c r="A52" s="6" t="s">
        <v>57</v>
      </c>
      <c r="B52" s="21" t="s">
        <v>6</v>
      </c>
      <c r="C52" s="21" t="s">
        <v>58</v>
      </c>
      <c r="D52" s="21" t="s">
        <v>60</v>
      </c>
      <c r="E52" s="21"/>
      <c r="F52" s="22">
        <f>F53</f>
        <v>487</v>
      </c>
    </row>
    <row r="53" spans="1:7" ht="61.95" customHeight="1" outlineLevel="6" x14ac:dyDescent="0.25">
      <c r="A53" s="6" t="s">
        <v>59</v>
      </c>
      <c r="B53" s="25" t="s">
        <v>6</v>
      </c>
      <c r="C53" s="25" t="s">
        <v>58</v>
      </c>
      <c r="D53" s="25" t="s">
        <v>60</v>
      </c>
      <c r="E53" s="25"/>
      <c r="F53" s="26">
        <f>F54+F55</f>
        <v>487</v>
      </c>
    </row>
    <row r="54" spans="1:7" ht="48.6" customHeight="1" outlineLevel="6" x14ac:dyDescent="0.25">
      <c r="A54" s="14" t="s">
        <v>13</v>
      </c>
      <c r="B54" s="23" t="s">
        <v>6</v>
      </c>
      <c r="C54" s="23" t="s">
        <v>58</v>
      </c>
      <c r="D54" s="23" t="s">
        <v>60</v>
      </c>
      <c r="E54" s="23" t="s">
        <v>14</v>
      </c>
      <c r="F54" s="24">
        <v>384.2</v>
      </c>
    </row>
    <row r="55" spans="1:7" ht="58.5" customHeight="1" outlineLevel="2" x14ac:dyDescent="0.25">
      <c r="A55" s="14" t="s">
        <v>15</v>
      </c>
      <c r="B55" s="27" t="s">
        <v>6</v>
      </c>
      <c r="C55" s="27" t="s">
        <v>58</v>
      </c>
      <c r="D55" s="27" t="s">
        <v>60</v>
      </c>
      <c r="E55" s="27" t="s">
        <v>16</v>
      </c>
      <c r="F55" s="29">
        <v>102.8</v>
      </c>
    </row>
    <row r="56" spans="1:7" ht="44.4" customHeight="1" outlineLevel="3" x14ac:dyDescent="0.25">
      <c r="A56" s="6" t="s">
        <v>61</v>
      </c>
      <c r="B56" s="21" t="s">
        <v>6</v>
      </c>
      <c r="C56" s="21" t="s">
        <v>62</v>
      </c>
      <c r="D56" s="21"/>
      <c r="E56" s="21"/>
      <c r="F56" s="22">
        <f>F57</f>
        <v>300.3</v>
      </c>
    </row>
    <row r="57" spans="1:7" ht="32.4" customHeight="1" outlineLevel="4" x14ac:dyDescent="0.25">
      <c r="A57" s="6" t="s">
        <v>64</v>
      </c>
      <c r="B57" s="21" t="s">
        <v>6</v>
      </c>
      <c r="C57" s="21" t="s">
        <v>65</v>
      </c>
      <c r="D57" s="21"/>
      <c r="E57" s="21"/>
      <c r="F57" s="22">
        <f t="shared" ref="F57" si="1">F58</f>
        <v>300.3</v>
      </c>
    </row>
    <row r="58" spans="1:7" ht="68.400000000000006" customHeight="1" outlineLevel="5" x14ac:dyDescent="0.25">
      <c r="A58" s="6" t="s">
        <v>51</v>
      </c>
      <c r="B58" s="21" t="s">
        <v>6</v>
      </c>
      <c r="C58" s="21" t="s">
        <v>65</v>
      </c>
      <c r="D58" s="21" t="s">
        <v>63</v>
      </c>
      <c r="E58" s="21"/>
      <c r="F58" s="22">
        <f t="shared" ref="F58" si="2">F59</f>
        <v>300.3</v>
      </c>
    </row>
    <row r="59" spans="1:7" ht="103.2" customHeight="1" outlineLevel="6" x14ac:dyDescent="0.25">
      <c r="A59" s="6" t="s">
        <v>128</v>
      </c>
      <c r="B59" s="25" t="s">
        <v>6</v>
      </c>
      <c r="C59" s="25" t="s">
        <v>65</v>
      </c>
      <c r="D59" s="25" t="s">
        <v>66</v>
      </c>
      <c r="E59" s="25"/>
      <c r="F59" s="26">
        <f>F60</f>
        <v>300.3</v>
      </c>
    </row>
    <row r="60" spans="1:7" ht="27.6" customHeight="1" outlineLevel="2" x14ac:dyDescent="0.25">
      <c r="A60" s="14" t="s">
        <v>126</v>
      </c>
      <c r="B60" s="27" t="s">
        <v>6</v>
      </c>
      <c r="C60" s="27" t="s">
        <v>65</v>
      </c>
      <c r="D60" s="27" t="s">
        <v>66</v>
      </c>
      <c r="E60" s="27" t="s">
        <v>27</v>
      </c>
      <c r="F60" s="29">
        <v>300.3</v>
      </c>
    </row>
    <row r="61" spans="1:7" ht="19.95" customHeight="1" outlineLevel="3" x14ac:dyDescent="0.25">
      <c r="A61" s="6" t="s">
        <v>67</v>
      </c>
      <c r="B61" s="21" t="s">
        <v>6</v>
      </c>
      <c r="C61" s="21" t="s">
        <v>69</v>
      </c>
      <c r="D61" s="21"/>
      <c r="E61" s="21"/>
      <c r="F61" s="22">
        <f>F62+F70</f>
        <v>19230.099999999999</v>
      </c>
      <c r="G61" s="22">
        <f t="shared" ref="G61" si="3">G62</f>
        <v>0</v>
      </c>
    </row>
    <row r="62" spans="1:7" ht="25.2" customHeight="1" outlineLevel="4" x14ac:dyDescent="0.25">
      <c r="A62" s="6" t="s">
        <v>68</v>
      </c>
      <c r="B62" s="21" t="s">
        <v>6</v>
      </c>
      <c r="C62" s="21" t="s">
        <v>69</v>
      </c>
      <c r="D62" s="21" t="s">
        <v>52</v>
      </c>
      <c r="E62" s="21"/>
      <c r="F62" s="22">
        <f>F63</f>
        <v>17019.3</v>
      </c>
    </row>
    <row r="63" spans="1:7" ht="71.400000000000006" customHeight="1" outlineLevel="5" x14ac:dyDescent="0.25">
      <c r="A63" s="6" t="s">
        <v>51</v>
      </c>
      <c r="B63" s="21" t="s">
        <v>6</v>
      </c>
      <c r="C63" s="21" t="s">
        <v>69</v>
      </c>
      <c r="D63" s="21" t="s">
        <v>71</v>
      </c>
      <c r="E63" s="21"/>
      <c r="F63" s="22">
        <f>F64</f>
        <v>17019.3</v>
      </c>
    </row>
    <row r="64" spans="1:7" ht="117.6" customHeight="1" outlineLevel="6" x14ac:dyDescent="0.25">
      <c r="A64" s="17" t="s">
        <v>70</v>
      </c>
      <c r="B64" s="25" t="s">
        <v>6</v>
      </c>
      <c r="C64" s="25" t="s">
        <v>69</v>
      </c>
      <c r="D64" s="25" t="s">
        <v>71</v>
      </c>
      <c r="E64" s="23"/>
      <c r="F64" s="26">
        <f>F65+F66+F67+F68+F69</f>
        <v>17019.3</v>
      </c>
    </row>
    <row r="65" spans="1:6" ht="25.2" customHeight="1" outlineLevel="6" x14ac:dyDescent="0.25">
      <c r="A65" s="14" t="s">
        <v>126</v>
      </c>
      <c r="B65" s="23" t="s">
        <v>6</v>
      </c>
      <c r="C65" s="23" t="s">
        <v>69</v>
      </c>
      <c r="D65" s="23" t="s">
        <v>72</v>
      </c>
      <c r="E65" s="23" t="s">
        <v>27</v>
      </c>
      <c r="F65" s="24">
        <v>9365.2999999999993</v>
      </c>
    </row>
    <row r="66" spans="1:6" ht="21.6" customHeight="1" outlineLevel="6" x14ac:dyDescent="0.25">
      <c r="A66" s="14" t="s">
        <v>126</v>
      </c>
      <c r="B66" s="23" t="s">
        <v>6</v>
      </c>
      <c r="C66" s="23" t="s">
        <v>69</v>
      </c>
      <c r="D66" s="23" t="s">
        <v>120</v>
      </c>
      <c r="E66" s="23" t="s">
        <v>27</v>
      </c>
      <c r="F66" s="24">
        <v>1826.5</v>
      </c>
    </row>
    <row r="67" spans="1:6" ht="21.6" customHeight="1" outlineLevel="6" x14ac:dyDescent="0.25">
      <c r="A67" s="14" t="s">
        <v>126</v>
      </c>
      <c r="B67" s="23" t="s">
        <v>6</v>
      </c>
      <c r="C67" s="23" t="s">
        <v>69</v>
      </c>
      <c r="D67" s="23" t="s">
        <v>117</v>
      </c>
      <c r="E67" s="23" t="s">
        <v>27</v>
      </c>
      <c r="F67" s="24">
        <v>1168.5999999999999</v>
      </c>
    </row>
    <row r="68" spans="1:6" ht="21.6" customHeight="1" outlineLevel="6" x14ac:dyDescent="0.25">
      <c r="A68" s="14" t="s">
        <v>126</v>
      </c>
      <c r="B68" s="23" t="s">
        <v>6</v>
      </c>
      <c r="C68" s="23" t="s">
        <v>69</v>
      </c>
      <c r="D68" s="23" t="s">
        <v>129</v>
      </c>
      <c r="E68" s="23" t="s">
        <v>27</v>
      </c>
      <c r="F68" s="24">
        <v>2120.8000000000002</v>
      </c>
    </row>
    <row r="69" spans="1:6" ht="21.6" customHeight="1" outlineLevel="6" x14ac:dyDescent="0.25">
      <c r="A69" s="14" t="s">
        <v>126</v>
      </c>
      <c r="B69" s="23" t="s">
        <v>6</v>
      </c>
      <c r="C69" s="23" t="s">
        <v>69</v>
      </c>
      <c r="D69" s="23" t="s">
        <v>136</v>
      </c>
      <c r="E69" s="23" t="s">
        <v>27</v>
      </c>
      <c r="F69" s="24">
        <v>2538.1</v>
      </c>
    </row>
    <row r="70" spans="1:6" ht="24" customHeight="1" outlineLevel="4" x14ac:dyDescent="0.25">
      <c r="A70" s="6" t="s">
        <v>73</v>
      </c>
      <c r="B70" s="21" t="s">
        <v>6</v>
      </c>
      <c r="C70" s="21" t="s">
        <v>74</v>
      </c>
      <c r="D70" s="21" t="s">
        <v>52</v>
      </c>
      <c r="E70" s="21"/>
      <c r="F70" s="22">
        <f t="shared" ref="F70" si="4">F71</f>
        <v>2210.8000000000002</v>
      </c>
    </row>
    <row r="71" spans="1:6" ht="63.6" customHeight="1" outlineLevel="5" x14ac:dyDescent="0.25">
      <c r="A71" s="6" t="s">
        <v>51</v>
      </c>
      <c r="B71" s="21" t="s">
        <v>6</v>
      </c>
      <c r="C71" s="21" t="s">
        <v>74</v>
      </c>
      <c r="D71" s="21" t="s">
        <v>54</v>
      </c>
      <c r="E71" s="21"/>
      <c r="F71" s="22">
        <f>F72</f>
        <v>2210.8000000000002</v>
      </c>
    </row>
    <row r="72" spans="1:6" ht="98.4" customHeight="1" outlineLevel="6" x14ac:dyDescent="0.25">
      <c r="A72" s="17" t="s">
        <v>53</v>
      </c>
      <c r="B72" s="25" t="s">
        <v>6</v>
      </c>
      <c r="C72" s="25" t="s">
        <v>74</v>
      </c>
      <c r="D72" s="25" t="s">
        <v>75</v>
      </c>
      <c r="E72" s="25"/>
      <c r="F72" s="26">
        <f>F73+F74+F75</f>
        <v>2210.8000000000002</v>
      </c>
    </row>
    <row r="73" spans="1:6" ht="28.2" customHeight="1" outlineLevel="6" x14ac:dyDescent="0.25">
      <c r="A73" s="30" t="s">
        <v>126</v>
      </c>
      <c r="B73" s="27" t="s">
        <v>6</v>
      </c>
      <c r="C73" s="27" t="s">
        <v>74</v>
      </c>
      <c r="D73" s="27" t="s">
        <v>75</v>
      </c>
      <c r="E73" s="27" t="s">
        <v>27</v>
      </c>
      <c r="F73" s="29">
        <v>44</v>
      </c>
    </row>
    <row r="74" spans="1:6" ht="27" customHeight="1" outlineLevel="6" x14ac:dyDescent="0.25">
      <c r="A74" s="14" t="s">
        <v>126</v>
      </c>
      <c r="B74" s="23" t="s">
        <v>6</v>
      </c>
      <c r="C74" s="23" t="s">
        <v>74</v>
      </c>
      <c r="D74" s="23" t="s">
        <v>130</v>
      </c>
      <c r="E74" s="23" t="s">
        <v>27</v>
      </c>
      <c r="F74" s="29">
        <v>2126.8000000000002</v>
      </c>
    </row>
    <row r="75" spans="1:6" ht="28.95" customHeight="1" outlineLevel="6" x14ac:dyDescent="0.25">
      <c r="A75" s="14" t="s">
        <v>126</v>
      </c>
      <c r="B75" s="23" t="s">
        <v>6</v>
      </c>
      <c r="C75" s="23" t="s">
        <v>74</v>
      </c>
      <c r="D75" s="23" t="s">
        <v>76</v>
      </c>
      <c r="E75" s="23" t="s">
        <v>27</v>
      </c>
      <c r="F75" s="24">
        <v>40</v>
      </c>
    </row>
    <row r="76" spans="1:6" ht="23.4" customHeight="1" outlineLevel="3" x14ac:dyDescent="0.25">
      <c r="A76" s="6" t="s">
        <v>77</v>
      </c>
      <c r="B76" s="21" t="s">
        <v>6</v>
      </c>
      <c r="C76" s="21" t="s">
        <v>78</v>
      </c>
      <c r="D76" s="21"/>
      <c r="E76" s="21"/>
      <c r="F76" s="22">
        <f>F77+F87+F96</f>
        <v>18371.600000000002</v>
      </c>
    </row>
    <row r="77" spans="1:6" ht="24" customHeight="1" outlineLevel="3" x14ac:dyDescent="0.25">
      <c r="A77" s="6" t="s">
        <v>79</v>
      </c>
      <c r="B77" s="21" t="s">
        <v>6</v>
      </c>
      <c r="C77" s="21" t="s">
        <v>80</v>
      </c>
      <c r="D77" s="21"/>
      <c r="E77" s="21"/>
      <c r="F77" s="22">
        <f>F78+F80+F82</f>
        <v>1742.8999999999999</v>
      </c>
    </row>
    <row r="78" spans="1:6" ht="45" customHeight="1" outlineLevel="3" x14ac:dyDescent="0.25">
      <c r="A78" s="6" t="s">
        <v>35</v>
      </c>
      <c r="B78" s="25" t="s">
        <v>6</v>
      </c>
      <c r="C78" s="25" t="s">
        <v>80</v>
      </c>
      <c r="D78" s="25" t="s">
        <v>36</v>
      </c>
      <c r="E78" s="25"/>
      <c r="F78" s="26">
        <f>F79</f>
        <v>146.9</v>
      </c>
    </row>
    <row r="79" spans="1:6" ht="22.2" customHeight="1" outlineLevel="3" x14ac:dyDescent="0.25">
      <c r="A79" s="14" t="s">
        <v>37</v>
      </c>
      <c r="B79" s="27" t="s">
        <v>6</v>
      </c>
      <c r="C79" s="27" t="s">
        <v>80</v>
      </c>
      <c r="D79" s="27" t="s">
        <v>36</v>
      </c>
      <c r="E79" s="27" t="s">
        <v>38</v>
      </c>
      <c r="F79" s="29">
        <v>146.9</v>
      </c>
    </row>
    <row r="80" spans="1:6" ht="31.2" outlineLevel="3" x14ac:dyDescent="0.25">
      <c r="A80" s="6" t="s">
        <v>41</v>
      </c>
      <c r="B80" s="25" t="s">
        <v>6</v>
      </c>
      <c r="C80" s="25" t="s">
        <v>80</v>
      </c>
      <c r="D80" s="25" t="s">
        <v>42</v>
      </c>
      <c r="E80" s="25"/>
      <c r="F80" s="26">
        <f>F81</f>
        <v>89.6</v>
      </c>
    </row>
    <row r="81" spans="1:6" ht="25.95" customHeight="1" outlineLevel="4" x14ac:dyDescent="0.25">
      <c r="A81" s="14" t="s">
        <v>37</v>
      </c>
      <c r="B81" s="27" t="s">
        <v>6</v>
      </c>
      <c r="C81" s="27" t="s">
        <v>80</v>
      </c>
      <c r="D81" s="27" t="s">
        <v>42</v>
      </c>
      <c r="E81" s="27" t="s">
        <v>38</v>
      </c>
      <c r="F81" s="29">
        <v>89.6</v>
      </c>
    </row>
    <row r="82" spans="1:6" ht="70.2" customHeight="1" outlineLevel="5" x14ac:dyDescent="0.25">
      <c r="A82" s="6" t="s">
        <v>51</v>
      </c>
      <c r="B82" s="21" t="s">
        <v>6</v>
      </c>
      <c r="C82" s="21" t="s">
        <v>80</v>
      </c>
      <c r="D82" s="21" t="s">
        <v>52</v>
      </c>
      <c r="E82" s="21"/>
      <c r="F82" s="22">
        <f>F83</f>
        <v>1506.3999999999999</v>
      </c>
    </row>
    <row r="83" spans="1:6" ht="111" customHeight="1" outlineLevel="6" x14ac:dyDescent="0.25">
      <c r="A83" s="17" t="s">
        <v>70</v>
      </c>
      <c r="B83" s="25" t="s">
        <v>6</v>
      </c>
      <c r="C83" s="25" t="s">
        <v>80</v>
      </c>
      <c r="D83" s="25" t="s">
        <v>71</v>
      </c>
      <c r="E83" s="25"/>
      <c r="F83" s="26">
        <f>F84+F85+F86</f>
        <v>1506.3999999999999</v>
      </c>
    </row>
    <row r="84" spans="1:6" ht="28.2" customHeight="1" outlineLevel="6" x14ac:dyDescent="0.25">
      <c r="A84" s="14" t="s">
        <v>126</v>
      </c>
      <c r="B84" s="23" t="s">
        <v>6</v>
      </c>
      <c r="C84" s="23" t="s">
        <v>80</v>
      </c>
      <c r="D84" s="23" t="s">
        <v>81</v>
      </c>
      <c r="E84" s="23" t="s">
        <v>27</v>
      </c>
      <c r="F84" s="24">
        <v>407.2</v>
      </c>
    </row>
    <row r="85" spans="1:6" ht="28.95" customHeight="1" outlineLevel="6" x14ac:dyDescent="0.25">
      <c r="A85" s="14" t="s">
        <v>126</v>
      </c>
      <c r="B85" s="23" t="s">
        <v>6</v>
      </c>
      <c r="C85" s="23" t="s">
        <v>80</v>
      </c>
      <c r="D85" s="23" t="s">
        <v>82</v>
      </c>
      <c r="E85" s="23" t="s">
        <v>27</v>
      </c>
      <c r="F85" s="24">
        <v>1000.4</v>
      </c>
    </row>
    <row r="86" spans="1:6" ht="28.95" customHeight="1" outlineLevel="6" x14ac:dyDescent="0.25">
      <c r="A86" s="14" t="s">
        <v>126</v>
      </c>
      <c r="B86" s="23" t="s">
        <v>6</v>
      </c>
      <c r="C86" s="23" t="s">
        <v>80</v>
      </c>
      <c r="D86" s="23" t="s">
        <v>156</v>
      </c>
      <c r="E86" s="23" t="s">
        <v>27</v>
      </c>
      <c r="F86" s="24">
        <v>98.8</v>
      </c>
    </row>
    <row r="87" spans="1:6" ht="20.399999999999999" customHeight="1" outlineLevel="3" x14ac:dyDescent="0.25">
      <c r="A87" s="6" t="s">
        <v>83</v>
      </c>
      <c r="B87" s="21" t="s">
        <v>6</v>
      </c>
      <c r="C87" s="21" t="s">
        <v>84</v>
      </c>
      <c r="D87" s="21"/>
      <c r="E87" s="21"/>
      <c r="F87" s="22">
        <f>F88+F90+F92</f>
        <v>1141.8</v>
      </c>
    </row>
    <row r="88" spans="1:6" ht="46.8" outlineLevel="3" x14ac:dyDescent="0.25">
      <c r="A88" s="6" t="s">
        <v>43</v>
      </c>
      <c r="B88" s="25" t="s">
        <v>6</v>
      </c>
      <c r="C88" s="25" t="s">
        <v>84</v>
      </c>
      <c r="D88" s="25" t="s">
        <v>44</v>
      </c>
      <c r="E88" s="25"/>
      <c r="F88" s="26">
        <f>F89</f>
        <v>41.8</v>
      </c>
    </row>
    <row r="89" spans="1:6" ht="25.95" customHeight="1" outlineLevel="3" x14ac:dyDescent="0.25">
      <c r="A89" s="14" t="s">
        <v>37</v>
      </c>
      <c r="B89" s="27" t="s">
        <v>6</v>
      </c>
      <c r="C89" s="27" t="s">
        <v>84</v>
      </c>
      <c r="D89" s="27" t="s">
        <v>44</v>
      </c>
      <c r="E89" s="27" t="s">
        <v>38</v>
      </c>
      <c r="F89" s="29">
        <v>41.8</v>
      </c>
    </row>
    <row r="90" spans="1:6" ht="46.8" outlineLevel="3" x14ac:dyDescent="0.25">
      <c r="A90" s="6" t="s">
        <v>47</v>
      </c>
      <c r="B90" s="25" t="s">
        <v>6</v>
      </c>
      <c r="C90" s="25" t="s">
        <v>84</v>
      </c>
      <c r="D90" s="25" t="s">
        <v>48</v>
      </c>
      <c r="E90" s="25"/>
      <c r="F90" s="26">
        <f>F91</f>
        <v>92.5</v>
      </c>
    </row>
    <row r="91" spans="1:6" ht="30.6" customHeight="1" outlineLevel="4" x14ac:dyDescent="0.25">
      <c r="A91" s="14" t="s">
        <v>37</v>
      </c>
      <c r="B91" s="27" t="s">
        <v>6</v>
      </c>
      <c r="C91" s="27" t="s">
        <v>84</v>
      </c>
      <c r="D91" s="27" t="s">
        <v>48</v>
      </c>
      <c r="E91" s="27" t="s">
        <v>38</v>
      </c>
      <c r="F91" s="29">
        <v>92.5</v>
      </c>
    </row>
    <row r="92" spans="1:6" ht="67.2" customHeight="1" outlineLevel="5" x14ac:dyDescent="0.25">
      <c r="A92" s="6" t="s">
        <v>51</v>
      </c>
      <c r="B92" s="21" t="s">
        <v>6</v>
      </c>
      <c r="C92" s="21" t="s">
        <v>84</v>
      </c>
      <c r="D92" s="21" t="s">
        <v>52</v>
      </c>
      <c r="E92" s="21"/>
      <c r="F92" s="22">
        <f>F93</f>
        <v>1007.5</v>
      </c>
    </row>
    <row r="93" spans="1:6" ht="114" customHeight="1" outlineLevel="6" x14ac:dyDescent="0.25">
      <c r="A93" s="17" t="s">
        <v>70</v>
      </c>
      <c r="B93" s="25" t="s">
        <v>6</v>
      </c>
      <c r="C93" s="25" t="s">
        <v>84</v>
      </c>
      <c r="D93" s="25" t="s">
        <v>71</v>
      </c>
      <c r="E93" s="25"/>
      <c r="F93" s="26">
        <f>F94+F95</f>
        <v>1007.5</v>
      </c>
    </row>
    <row r="94" spans="1:6" ht="27.6" customHeight="1" outlineLevel="6" x14ac:dyDescent="0.25">
      <c r="A94" s="14" t="s">
        <v>126</v>
      </c>
      <c r="B94" s="23" t="s">
        <v>6</v>
      </c>
      <c r="C94" s="23" t="s">
        <v>84</v>
      </c>
      <c r="D94" s="23" t="s">
        <v>85</v>
      </c>
      <c r="E94" s="23" t="s">
        <v>27</v>
      </c>
      <c r="F94" s="29">
        <v>761.2</v>
      </c>
    </row>
    <row r="95" spans="1:6" ht="68.400000000000006" customHeight="1" outlineLevel="3" x14ac:dyDescent="0.25">
      <c r="A95" s="14" t="s">
        <v>132</v>
      </c>
      <c r="B95" s="27" t="s">
        <v>6</v>
      </c>
      <c r="C95" s="27" t="s">
        <v>84</v>
      </c>
      <c r="D95" s="27" t="s">
        <v>85</v>
      </c>
      <c r="E95" s="27" t="s">
        <v>133</v>
      </c>
      <c r="F95" s="29">
        <v>246.3</v>
      </c>
    </row>
    <row r="96" spans="1:6" ht="19.95" customHeight="1" outlineLevel="4" x14ac:dyDescent="0.25">
      <c r="A96" s="6" t="s">
        <v>86</v>
      </c>
      <c r="B96" s="21" t="s">
        <v>6</v>
      </c>
      <c r="C96" s="21" t="s">
        <v>87</v>
      </c>
      <c r="D96" s="21"/>
      <c r="E96" s="21"/>
      <c r="F96" s="22">
        <f>F97</f>
        <v>15486.900000000001</v>
      </c>
    </row>
    <row r="97" spans="1:6" ht="76.95" customHeight="1" outlineLevel="5" x14ac:dyDescent="0.25">
      <c r="A97" s="6" t="s">
        <v>51</v>
      </c>
      <c r="B97" s="21" t="s">
        <v>6</v>
      </c>
      <c r="C97" s="21" t="s">
        <v>87</v>
      </c>
      <c r="D97" s="21" t="s">
        <v>52</v>
      </c>
      <c r="E97" s="21"/>
      <c r="F97" s="22">
        <f>F98</f>
        <v>15486.900000000001</v>
      </c>
    </row>
    <row r="98" spans="1:6" ht="117.6" customHeight="1" outlineLevel="6" x14ac:dyDescent="0.25">
      <c r="A98" s="17" t="s">
        <v>70</v>
      </c>
      <c r="B98" s="25" t="s">
        <v>6</v>
      </c>
      <c r="C98" s="25" t="s">
        <v>87</v>
      </c>
      <c r="D98" s="25" t="s">
        <v>71</v>
      </c>
      <c r="E98" s="25"/>
      <c r="F98" s="26">
        <f>F99+F100+F101+F102+F103</f>
        <v>15486.900000000001</v>
      </c>
    </row>
    <row r="99" spans="1:6" ht="22.2" customHeight="1" outlineLevel="6" x14ac:dyDescent="0.25">
      <c r="A99" s="14" t="s">
        <v>126</v>
      </c>
      <c r="B99" s="23" t="s">
        <v>6</v>
      </c>
      <c r="C99" s="23" t="s">
        <v>87</v>
      </c>
      <c r="D99" s="23" t="s">
        <v>88</v>
      </c>
      <c r="E99" s="23" t="s">
        <v>27</v>
      </c>
      <c r="F99" s="24">
        <v>30</v>
      </c>
    </row>
    <row r="100" spans="1:6" ht="24.6" customHeight="1" outlineLevel="6" x14ac:dyDescent="0.25">
      <c r="A100" s="14" t="s">
        <v>126</v>
      </c>
      <c r="B100" s="23" t="s">
        <v>6</v>
      </c>
      <c r="C100" s="23" t="s">
        <v>87</v>
      </c>
      <c r="D100" s="23" t="s">
        <v>89</v>
      </c>
      <c r="E100" s="23" t="s">
        <v>27</v>
      </c>
      <c r="F100" s="24">
        <v>6406.6</v>
      </c>
    </row>
    <row r="101" spans="1:6" ht="26.4" customHeight="1" outlineLevel="6" x14ac:dyDescent="0.25">
      <c r="A101" s="14" t="s">
        <v>126</v>
      </c>
      <c r="B101" s="23" t="s">
        <v>6</v>
      </c>
      <c r="C101" s="23" t="s">
        <v>87</v>
      </c>
      <c r="D101" s="23" t="s">
        <v>90</v>
      </c>
      <c r="E101" s="23" t="s">
        <v>27</v>
      </c>
      <c r="F101" s="24">
        <v>4159.3</v>
      </c>
    </row>
    <row r="102" spans="1:6" ht="24.6" customHeight="1" outlineLevel="6" x14ac:dyDescent="0.25">
      <c r="A102" s="14" t="s">
        <v>126</v>
      </c>
      <c r="B102" s="23" t="s">
        <v>6</v>
      </c>
      <c r="C102" s="23" t="s">
        <v>87</v>
      </c>
      <c r="D102" s="23" t="s">
        <v>141</v>
      </c>
      <c r="E102" s="23" t="s">
        <v>27</v>
      </c>
      <c r="F102" s="24">
        <v>2500</v>
      </c>
    </row>
    <row r="103" spans="1:6" ht="24.6" customHeight="1" outlineLevel="6" x14ac:dyDescent="0.25">
      <c r="A103" s="14" t="s">
        <v>126</v>
      </c>
      <c r="B103" s="23" t="s">
        <v>6</v>
      </c>
      <c r="C103" s="23" t="s">
        <v>87</v>
      </c>
      <c r="D103" s="23" t="s">
        <v>146</v>
      </c>
      <c r="E103" s="23" t="s">
        <v>27</v>
      </c>
      <c r="F103" s="24">
        <v>2391</v>
      </c>
    </row>
    <row r="104" spans="1:6" ht="26.4" customHeight="1" outlineLevel="3" x14ac:dyDescent="0.25">
      <c r="A104" s="6" t="s">
        <v>91</v>
      </c>
      <c r="B104" s="21" t="s">
        <v>6</v>
      </c>
      <c r="C104" s="21" t="s">
        <v>92</v>
      </c>
      <c r="D104" s="21"/>
      <c r="E104" s="21"/>
      <c r="F104" s="22">
        <f>F105</f>
        <v>838.7</v>
      </c>
    </row>
    <row r="105" spans="1:6" ht="22.2" customHeight="1" outlineLevel="4" x14ac:dyDescent="0.25">
      <c r="A105" s="6" t="s">
        <v>93</v>
      </c>
      <c r="B105" s="21" t="s">
        <v>6</v>
      </c>
      <c r="C105" s="21" t="s">
        <v>94</v>
      </c>
      <c r="D105" s="21"/>
      <c r="E105" s="21"/>
      <c r="F105" s="22">
        <f>F106</f>
        <v>838.7</v>
      </c>
    </row>
    <row r="106" spans="1:6" ht="64.2" customHeight="1" outlineLevel="5" x14ac:dyDescent="0.25">
      <c r="A106" s="6" t="s">
        <v>51</v>
      </c>
      <c r="B106" s="21" t="s">
        <v>6</v>
      </c>
      <c r="C106" s="21" t="s">
        <v>94</v>
      </c>
      <c r="D106" s="21" t="s">
        <v>52</v>
      </c>
      <c r="E106" s="21"/>
      <c r="F106" s="22">
        <f>F107</f>
        <v>838.7</v>
      </c>
    </row>
    <row r="107" spans="1:6" ht="114" customHeight="1" outlineLevel="6" x14ac:dyDescent="0.25">
      <c r="A107" s="17" t="s">
        <v>95</v>
      </c>
      <c r="B107" s="25" t="s">
        <v>6</v>
      </c>
      <c r="C107" s="25" t="s">
        <v>94</v>
      </c>
      <c r="D107" s="25" t="s">
        <v>96</v>
      </c>
      <c r="E107" s="25"/>
      <c r="F107" s="26">
        <f>F108+F109+F110</f>
        <v>838.7</v>
      </c>
    </row>
    <row r="108" spans="1:6" ht="26.4" customHeight="1" outlineLevel="6" x14ac:dyDescent="0.25">
      <c r="A108" s="14" t="s">
        <v>126</v>
      </c>
      <c r="B108" s="23" t="s">
        <v>6</v>
      </c>
      <c r="C108" s="23" t="s">
        <v>94</v>
      </c>
      <c r="D108" s="23" t="s">
        <v>134</v>
      </c>
      <c r="E108" s="23" t="s">
        <v>27</v>
      </c>
      <c r="F108" s="24">
        <v>261.10000000000002</v>
      </c>
    </row>
    <row r="109" spans="1:6" ht="21" customHeight="1" outlineLevel="6" x14ac:dyDescent="0.25">
      <c r="A109" s="14" t="s">
        <v>97</v>
      </c>
      <c r="B109" s="23" t="s">
        <v>6</v>
      </c>
      <c r="C109" s="23" t="s">
        <v>94</v>
      </c>
      <c r="D109" s="23" t="s">
        <v>135</v>
      </c>
      <c r="E109" s="23" t="s">
        <v>98</v>
      </c>
      <c r="F109" s="24">
        <v>443.6</v>
      </c>
    </row>
    <row r="110" spans="1:6" ht="52.95" customHeight="1" outlineLevel="2" x14ac:dyDescent="0.25">
      <c r="A110" s="14" t="s">
        <v>99</v>
      </c>
      <c r="B110" s="27" t="s">
        <v>6</v>
      </c>
      <c r="C110" s="27" t="s">
        <v>94</v>
      </c>
      <c r="D110" s="27" t="s">
        <v>135</v>
      </c>
      <c r="E110" s="27" t="s">
        <v>100</v>
      </c>
      <c r="F110" s="29">
        <v>134</v>
      </c>
    </row>
    <row r="111" spans="1:6" ht="15.6" outlineLevel="3" x14ac:dyDescent="0.25">
      <c r="A111" s="6" t="s">
        <v>101</v>
      </c>
      <c r="B111" s="21" t="s">
        <v>6</v>
      </c>
      <c r="C111" s="21" t="s">
        <v>102</v>
      </c>
      <c r="D111" s="21"/>
      <c r="E111" s="21"/>
      <c r="F111" s="22">
        <f>F112</f>
        <v>10599.300000000001</v>
      </c>
    </row>
    <row r="112" spans="1:6" ht="24" customHeight="1" outlineLevel="4" x14ac:dyDescent="0.25">
      <c r="A112" s="6" t="s">
        <v>103</v>
      </c>
      <c r="B112" s="21" t="s">
        <v>6</v>
      </c>
      <c r="C112" s="21" t="s">
        <v>104</v>
      </c>
      <c r="D112" s="21"/>
      <c r="E112" s="21"/>
      <c r="F112" s="22">
        <f>F113</f>
        <v>10599.300000000001</v>
      </c>
    </row>
    <row r="113" spans="1:6" ht="67.2" customHeight="1" outlineLevel="5" x14ac:dyDescent="0.25">
      <c r="A113" s="6" t="s">
        <v>51</v>
      </c>
      <c r="B113" s="21" t="s">
        <v>6</v>
      </c>
      <c r="C113" s="21" t="s">
        <v>104</v>
      </c>
      <c r="D113" s="21" t="s">
        <v>52</v>
      </c>
      <c r="E113" s="21"/>
      <c r="F113" s="22">
        <f>F114</f>
        <v>10599.300000000001</v>
      </c>
    </row>
    <row r="114" spans="1:6" ht="111" customHeight="1" outlineLevel="6" x14ac:dyDescent="0.25">
      <c r="A114" s="17" t="s">
        <v>105</v>
      </c>
      <c r="B114" s="25" t="s">
        <v>6</v>
      </c>
      <c r="C114" s="25" t="s">
        <v>104</v>
      </c>
      <c r="D114" s="25" t="s">
        <v>106</v>
      </c>
      <c r="E114" s="25"/>
      <c r="F114" s="26">
        <f>F115+F116</f>
        <v>10599.300000000001</v>
      </c>
    </row>
    <row r="115" spans="1:6" ht="26.4" customHeight="1" outlineLevel="6" x14ac:dyDescent="0.25">
      <c r="A115" s="14" t="s">
        <v>126</v>
      </c>
      <c r="B115" s="23" t="s">
        <v>6</v>
      </c>
      <c r="C115" s="23" t="s">
        <v>104</v>
      </c>
      <c r="D115" s="23" t="s">
        <v>107</v>
      </c>
      <c r="E115" s="23" t="s">
        <v>27</v>
      </c>
      <c r="F115" s="24">
        <v>647.70000000000005</v>
      </c>
    </row>
    <row r="116" spans="1:6" ht="39.6" customHeight="1" outlineLevel="6" x14ac:dyDescent="0.25">
      <c r="A116" s="14" t="s">
        <v>144</v>
      </c>
      <c r="B116" s="23" t="s">
        <v>6</v>
      </c>
      <c r="C116" s="23" t="s">
        <v>104</v>
      </c>
      <c r="D116" s="23" t="s">
        <v>143</v>
      </c>
      <c r="E116" s="23" t="s">
        <v>142</v>
      </c>
      <c r="F116" s="24">
        <v>9951.6</v>
      </c>
    </row>
    <row r="117" spans="1:6" ht="28.2" customHeight="1" outlineLevel="1" x14ac:dyDescent="0.25">
      <c r="A117" s="15" t="s">
        <v>137</v>
      </c>
      <c r="B117" s="25" t="s">
        <v>6</v>
      </c>
      <c r="C117" s="25" t="s">
        <v>138</v>
      </c>
      <c r="D117" s="25"/>
      <c r="E117" s="25"/>
      <c r="F117" s="22">
        <f>F118</f>
        <v>2404.9</v>
      </c>
    </row>
    <row r="118" spans="1:6" ht="28.2" customHeight="1" outlineLevel="1" x14ac:dyDescent="0.25">
      <c r="A118" s="15" t="s">
        <v>140</v>
      </c>
      <c r="B118" s="25" t="s">
        <v>6</v>
      </c>
      <c r="C118" s="25" t="s">
        <v>139</v>
      </c>
      <c r="D118" s="25"/>
      <c r="E118" s="25"/>
      <c r="F118" s="26">
        <f>F119</f>
        <v>2404.9</v>
      </c>
    </row>
    <row r="119" spans="1:6" ht="79.2" customHeight="1" outlineLevel="1" x14ac:dyDescent="0.25">
      <c r="A119" s="15" t="s">
        <v>51</v>
      </c>
      <c r="B119" s="25" t="s">
        <v>6</v>
      </c>
      <c r="C119" s="25" t="s">
        <v>139</v>
      </c>
      <c r="D119" s="25"/>
      <c r="E119" s="25"/>
      <c r="F119" s="26">
        <f>F120</f>
        <v>2404.9</v>
      </c>
    </row>
    <row r="120" spans="1:6" ht="113.4" customHeight="1" outlineLevel="1" x14ac:dyDescent="0.25">
      <c r="A120" s="31" t="s">
        <v>70</v>
      </c>
      <c r="B120" s="25" t="s">
        <v>6</v>
      </c>
      <c r="C120" s="25" t="s">
        <v>139</v>
      </c>
      <c r="D120" s="25"/>
      <c r="E120" s="25"/>
      <c r="F120" s="26">
        <f>F121+F122</f>
        <v>2404.9</v>
      </c>
    </row>
    <row r="121" spans="1:6" ht="30.6" customHeight="1" outlineLevel="1" x14ac:dyDescent="0.25">
      <c r="A121" s="28" t="s">
        <v>147</v>
      </c>
      <c r="B121" s="27" t="s">
        <v>6</v>
      </c>
      <c r="C121" s="27" t="s">
        <v>80</v>
      </c>
      <c r="D121" s="27" t="s">
        <v>145</v>
      </c>
      <c r="E121" s="27" t="s">
        <v>148</v>
      </c>
      <c r="F121" s="29">
        <v>1551.5</v>
      </c>
    </row>
    <row r="122" spans="1:6" ht="28.2" customHeight="1" outlineLevel="1" x14ac:dyDescent="0.25">
      <c r="A122" s="14" t="s">
        <v>37</v>
      </c>
      <c r="B122" s="27" t="s">
        <v>6</v>
      </c>
      <c r="C122" s="27" t="s">
        <v>80</v>
      </c>
      <c r="D122" s="27" t="s">
        <v>131</v>
      </c>
      <c r="E122" s="27" t="s">
        <v>38</v>
      </c>
      <c r="F122" s="29">
        <v>853.4</v>
      </c>
    </row>
    <row r="123" spans="1:6" ht="15.6" outlineLevel="2" x14ac:dyDescent="0.25">
      <c r="A123" s="6" t="s">
        <v>108</v>
      </c>
      <c r="B123" s="21" t="s">
        <v>6</v>
      </c>
      <c r="C123" s="21"/>
      <c r="D123" s="21"/>
      <c r="E123" s="21"/>
      <c r="F123" s="22">
        <f>F124+F140</f>
        <v>23604.2</v>
      </c>
    </row>
    <row r="124" spans="1:6" ht="15.6" outlineLevel="3" x14ac:dyDescent="0.25">
      <c r="A124" s="6" t="s">
        <v>101</v>
      </c>
      <c r="B124" s="21" t="s">
        <v>6</v>
      </c>
      <c r="C124" s="21" t="s">
        <v>102</v>
      </c>
      <c r="D124" s="21"/>
      <c r="E124" s="21"/>
      <c r="F124" s="22">
        <f>F125</f>
        <v>21917.3</v>
      </c>
    </row>
    <row r="125" spans="1:6" ht="18.600000000000001" customHeight="1" outlineLevel="4" x14ac:dyDescent="0.25">
      <c r="A125" s="6" t="s">
        <v>103</v>
      </c>
      <c r="B125" s="21" t="s">
        <v>6</v>
      </c>
      <c r="C125" s="21" t="s">
        <v>104</v>
      </c>
      <c r="D125" s="21"/>
      <c r="E125" s="21"/>
      <c r="F125" s="22">
        <f>F126</f>
        <v>21917.3</v>
      </c>
    </row>
    <row r="126" spans="1:6" ht="70.2" customHeight="1" outlineLevel="5" x14ac:dyDescent="0.25">
      <c r="A126" s="6" t="s">
        <v>51</v>
      </c>
      <c r="B126" s="21" t="s">
        <v>6</v>
      </c>
      <c r="C126" s="21" t="s">
        <v>104</v>
      </c>
      <c r="D126" s="21" t="s">
        <v>52</v>
      </c>
      <c r="E126" s="21"/>
      <c r="F126" s="22">
        <f>F127</f>
        <v>21917.3</v>
      </c>
    </row>
    <row r="127" spans="1:6" ht="109.2" outlineLevel="6" x14ac:dyDescent="0.25">
      <c r="A127" s="17" t="s">
        <v>105</v>
      </c>
      <c r="B127" s="25" t="s">
        <v>6</v>
      </c>
      <c r="C127" s="25" t="s">
        <v>104</v>
      </c>
      <c r="D127" s="25" t="s">
        <v>106</v>
      </c>
      <c r="E127" s="25"/>
      <c r="F127" s="26">
        <f>F128+F129+F130+F131+F132+F133+F134+F135+F136+F137+F138+F139</f>
        <v>21917.3</v>
      </c>
    </row>
    <row r="128" spans="1:6" ht="30" customHeight="1" outlineLevel="6" x14ac:dyDescent="0.25">
      <c r="A128" s="14" t="s">
        <v>97</v>
      </c>
      <c r="B128" s="23" t="s">
        <v>6</v>
      </c>
      <c r="C128" s="23" t="s">
        <v>104</v>
      </c>
      <c r="D128" s="23" t="s">
        <v>107</v>
      </c>
      <c r="E128" s="23" t="s">
        <v>98</v>
      </c>
      <c r="F128" s="24">
        <v>4531.6000000000004</v>
      </c>
    </row>
    <row r="129" spans="1:6" ht="48.75" customHeight="1" outlineLevel="6" x14ac:dyDescent="0.25">
      <c r="A129" s="14" t="s">
        <v>109</v>
      </c>
      <c r="B129" s="23" t="s">
        <v>6</v>
      </c>
      <c r="C129" s="23" t="s">
        <v>104</v>
      </c>
      <c r="D129" s="23" t="s">
        <v>107</v>
      </c>
      <c r="E129" s="23" t="s">
        <v>110</v>
      </c>
      <c r="F129" s="24">
        <v>0.2</v>
      </c>
    </row>
    <row r="130" spans="1:6" ht="54.6" customHeight="1" outlineLevel="6" x14ac:dyDescent="0.25">
      <c r="A130" s="14" t="s">
        <v>99</v>
      </c>
      <c r="B130" s="23" t="s">
        <v>6</v>
      </c>
      <c r="C130" s="23" t="s">
        <v>104</v>
      </c>
      <c r="D130" s="23" t="s">
        <v>107</v>
      </c>
      <c r="E130" s="23" t="s">
        <v>100</v>
      </c>
      <c r="F130" s="24">
        <v>1415.1</v>
      </c>
    </row>
    <row r="131" spans="1:6" ht="40.5" customHeight="1" outlineLevel="6" x14ac:dyDescent="0.25">
      <c r="A131" s="14" t="s">
        <v>25</v>
      </c>
      <c r="B131" s="23" t="s">
        <v>6</v>
      </c>
      <c r="C131" s="23" t="s">
        <v>104</v>
      </c>
      <c r="D131" s="23" t="s">
        <v>107</v>
      </c>
      <c r="E131" s="23" t="s">
        <v>26</v>
      </c>
      <c r="F131" s="24">
        <v>128.9</v>
      </c>
    </row>
    <row r="132" spans="1:6" ht="25.95" customHeight="1" outlineLevel="6" x14ac:dyDescent="0.25">
      <c r="A132" s="14" t="s">
        <v>126</v>
      </c>
      <c r="B132" s="23" t="s">
        <v>6</v>
      </c>
      <c r="C132" s="23" t="s">
        <v>104</v>
      </c>
      <c r="D132" s="23" t="s">
        <v>107</v>
      </c>
      <c r="E132" s="23" t="s">
        <v>27</v>
      </c>
      <c r="F132" s="24">
        <v>6525.4</v>
      </c>
    </row>
    <row r="133" spans="1:6" ht="22.2" customHeight="1" outlineLevel="6" x14ac:dyDescent="0.25">
      <c r="A133" s="14" t="s">
        <v>28</v>
      </c>
      <c r="B133" s="23" t="s">
        <v>6</v>
      </c>
      <c r="C133" s="23" t="s">
        <v>104</v>
      </c>
      <c r="D133" s="23" t="s">
        <v>107</v>
      </c>
      <c r="E133" s="23" t="s">
        <v>31</v>
      </c>
      <c r="F133" s="24">
        <v>11.3</v>
      </c>
    </row>
    <row r="134" spans="1:6" ht="25.95" customHeight="1" outlineLevel="6" x14ac:dyDescent="0.25">
      <c r="A134" s="14" t="s">
        <v>97</v>
      </c>
      <c r="B134" s="23" t="s">
        <v>6</v>
      </c>
      <c r="C134" s="23" t="s">
        <v>104</v>
      </c>
      <c r="D134" s="23" t="s">
        <v>111</v>
      </c>
      <c r="E134" s="23" t="s">
        <v>98</v>
      </c>
      <c r="F134" s="24">
        <v>958.7</v>
      </c>
    </row>
    <row r="135" spans="1:6" ht="45.75" customHeight="1" outlineLevel="6" x14ac:dyDescent="0.25">
      <c r="A135" s="14" t="s">
        <v>99</v>
      </c>
      <c r="B135" s="23" t="s">
        <v>6</v>
      </c>
      <c r="C135" s="23" t="s">
        <v>104</v>
      </c>
      <c r="D135" s="23" t="s">
        <v>111</v>
      </c>
      <c r="E135" s="23" t="s">
        <v>100</v>
      </c>
      <c r="F135" s="24">
        <v>276.89999999999998</v>
      </c>
    </row>
    <row r="136" spans="1:6" ht="38.4" customHeight="1" outlineLevel="6" x14ac:dyDescent="0.25">
      <c r="A136" s="14" t="s">
        <v>25</v>
      </c>
      <c r="B136" s="23" t="s">
        <v>6</v>
      </c>
      <c r="C136" s="23" t="s">
        <v>104</v>
      </c>
      <c r="D136" s="23" t="s">
        <v>111</v>
      </c>
      <c r="E136" s="23" t="s">
        <v>26</v>
      </c>
      <c r="F136" s="24">
        <v>15</v>
      </c>
    </row>
    <row r="137" spans="1:6" ht="29.4" customHeight="1" outlineLevel="6" x14ac:dyDescent="0.25">
      <c r="A137" s="14" t="s">
        <v>126</v>
      </c>
      <c r="B137" s="23" t="s">
        <v>6</v>
      </c>
      <c r="C137" s="23" t="s">
        <v>104</v>
      </c>
      <c r="D137" s="23" t="s">
        <v>111</v>
      </c>
      <c r="E137" s="23" t="s">
        <v>27</v>
      </c>
      <c r="F137" s="24">
        <v>328.2</v>
      </c>
    </row>
    <row r="138" spans="1:6" ht="26.4" customHeight="1" outlineLevel="6" x14ac:dyDescent="0.25">
      <c r="A138" s="14" t="s">
        <v>97</v>
      </c>
      <c r="B138" s="23" t="s">
        <v>6</v>
      </c>
      <c r="C138" s="23" t="s">
        <v>104</v>
      </c>
      <c r="D138" s="23" t="s">
        <v>149</v>
      </c>
      <c r="E138" s="23" t="s">
        <v>98</v>
      </c>
      <c r="F138" s="24">
        <v>5937.5</v>
      </c>
    </row>
    <row r="139" spans="1:6" ht="45" outlineLevel="2" x14ac:dyDescent="0.25">
      <c r="A139" s="14" t="s">
        <v>99</v>
      </c>
      <c r="B139" s="27" t="s">
        <v>6</v>
      </c>
      <c r="C139" s="27" t="s">
        <v>104</v>
      </c>
      <c r="D139" s="23" t="s">
        <v>149</v>
      </c>
      <c r="E139" s="27" t="s">
        <v>100</v>
      </c>
      <c r="F139" s="29">
        <v>1788.5</v>
      </c>
    </row>
    <row r="140" spans="1:6" ht="15.6" outlineLevel="3" x14ac:dyDescent="0.25">
      <c r="A140" s="6" t="s">
        <v>112</v>
      </c>
      <c r="B140" s="21" t="s">
        <v>6</v>
      </c>
      <c r="C140" s="21" t="s">
        <v>113</v>
      </c>
      <c r="D140" s="21"/>
      <c r="E140" s="21"/>
      <c r="F140" s="22">
        <f>F141</f>
        <v>1686.9</v>
      </c>
    </row>
    <row r="141" spans="1:6" ht="21" customHeight="1" outlineLevel="4" x14ac:dyDescent="0.25">
      <c r="A141" s="6" t="s">
        <v>114</v>
      </c>
      <c r="B141" s="21" t="s">
        <v>6</v>
      </c>
      <c r="C141" s="21" t="s">
        <v>115</v>
      </c>
      <c r="D141" s="21"/>
      <c r="E141" s="21"/>
      <c r="F141" s="22">
        <f>F142</f>
        <v>1686.9</v>
      </c>
    </row>
    <row r="142" spans="1:6" ht="63.6" customHeight="1" outlineLevel="5" x14ac:dyDescent="0.25">
      <c r="A142" s="6" t="s">
        <v>51</v>
      </c>
      <c r="B142" s="21" t="s">
        <v>6</v>
      </c>
      <c r="C142" s="21" t="s">
        <v>115</v>
      </c>
      <c r="D142" s="21" t="s">
        <v>52</v>
      </c>
      <c r="E142" s="21"/>
      <c r="F142" s="22">
        <f>F143</f>
        <v>1686.9</v>
      </c>
    </row>
    <row r="143" spans="1:6" ht="110.4" customHeight="1" outlineLevel="6" x14ac:dyDescent="0.25">
      <c r="A143" s="17" t="s">
        <v>95</v>
      </c>
      <c r="B143" s="25" t="s">
        <v>6</v>
      </c>
      <c r="C143" s="25" t="s">
        <v>115</v>
      </c>
      <c r="D143" s="25" t="s">
        <v>96</v>
      </c>
      <c r="E143" s="25"/>
      <c r="F143" s="26">
        <f>F144</f>
        <v>1686.9</v>
      </c>
    </row>
    <row r="144" spans="1:6" ht="22.95" customHeight="1" x14ac:dyDescent="0.25">
      <c r="A144" s="14" t="s">
        <v>126</v>
      </c>
      <c r="B144" s="23" t="s">
        <v>6</v>
      </c>
      <c r="C144" s="23" t="s">
        <v>115</v>
      </c>
      <c r="D144" s="23" t="s">
        <v>134</v>
      </c>
      <c r="E144" s="23" t="s">
        <v>27</v>
      </c>
      <c r="F144" s="24">
        <v>1686.9</v>
      </c>
    </row>
  </sheetData>
  <mergeCells count="2">
    <mergeCell ref="A8:F8"/>
    <mergeCell ref="A1:F7"/>
  </mergeCells>
  <pageMargins left="0" right="0" top="0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Капустина Ирина Станиславовна</dc:creator>
  <dc:description>POI HSSF rep:2.41.2.61</dc:description>
  <cp:lastModifiedBy>Наталья Борисовна</cp:lastModifiedBy>
  <cp:lastPrinted>2019-01-11T06:09:46Z</cp:lastPrinted>
  <dcterms:created xsi:type="dcterms:W3CDTF">2017-02-07T11:09:51Z</dcterms:created>
  <dcterms:modified xsi:type="dcterms:W3CDTF">2019-01-11T06:10:30Z</dcterms:modified>
</cp:coreProperties>
</file>