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LAST_CELL" localSheetId="0">Бюджет!$I$213</definedName>
  </definedNames>
  <calcPr calcId="145621"/>
</workbook>
</file>

<file path=xl/calcChain.xml><?xml version="1.0" encoding="utf-8"?>
<calcChain xmlns="http://schemas.openxmlformats.org/spreadsheetml/2006/main">
  <c r="E140" i="1" l="1"/>
  <c r="E141" i="1"/>
  <c r="E152" i="1"/>
  <c r="E153" i="1"/>
  <c r="E75" i="1"/>
  <c r="E74" i="1" s="1"/>
  <c r="E17" i="1" l="1"/>
  <c r="E84" i="1"/>
  <c r="E85" i="1"/>
  <c r="E86" i="1"/>
  <c r="E88" i="1"/>
  <c r="E89" i="1"/>
  <c r="E91" i="1"/>
  <c r="E94" i="1"/>
  <c r="E95" i="1"/>
  <c r="E97" i="1"/>
  <c r="E98" i="1"/>
  <c r="E100" i="1"/>
  <c r="E101" i="1"/>
  <c r="E102" i="1"/>
  <c r="E104" i="1"/>
  <c r="E105" i="1"/>
  <c r="E108" i="1"/>
  <c r="E109" i="1"/>
  <c r="E111" i="1"/>
  <c r="E112" i="1"/>
  <c r="E116" i="1"/>
  <c r="E115" i="1" s="1"/>
  <c r="E119" i="1"/>
  <c r="E120" i="1"/>
  <c r="E123" i="1"/>
  <c r="E122" i="1" s="1"/>
  <c r="E107" i="1" s="1"/>
  <c r="E126" i="1"/>
  <c r="E125" i="1" s="1"/>
  <c r="E128" i="1"/>
  <c r="E129" i="1"/>
  <c r="E131" i="1"/>
  <c r="E132" i="1"/>
  <c r="E135" i="1"/>
  <c r="E134" i="1" s="1"/>
  <c r="E137" i="1"/>
  <c r="E138" i="1"/>
  <c r="E143" i="1"/>
  <c r="E144" i="1"/>
  <c r="E146" i="1"/>
  <c r="E147" i="1"/>
  <c r="E150" i="1"/>
  <c r="E149" i="1" s="1"/>
  <c r="E156" i="1"/>
  <c r="E155" i="1" s="1"/>
  <c r="E159" i="1"/>
  <c r="E158" i="1" s="1"/>
  <c r="E161" i="1"/>
  <c r="E162" i="1"/>
  <c r="E164" i="1"/>
  <c r="E165" i="1"/>
  <c r="E166" i="1"/>
  <c r="E170" i="1"/>
  <c r="E169" i="1" s="1"/>
  <c r="E173" i="1"/>
  <c r="E172" i="1" s="1"/>
  <c r="E177" i="1"/>
  <c r="E176" i="1" s="1"/>
  <c r="E179" i="1"/>
  <c r="E180" i="1"/>
  <c r="E188" i="1"/>
  <c r="E187" i="1" s="1"/>
  <c r="E196" i="1"/>
  <c r="E195" i="1" s="1"/>
  <c r="E201" i="1"/>
  <c r="E202" i="1"/>
  <c r="E206" i="1"/>
  <c r="E205" i="1" s="1"/>
  <c r="E207" i="1"/>
  <c r="E186" i="1" l="1"/>
  <c r="E185" i="1"/>
  <c r="E184" i="1" s="1"/>
  <c r="E183" i="1" s="1"/>
  <c r="E182" i="1" s="1"/>
  <c r="E168" i="1"/>
  <c r="E83" i="1"/>
  <c r="E82" i="1" s="1"/>
  <c r="E81" i="1" s="1"/>
  <c r="E77" i="1"/>
  <c r="E78" i="1"/>
  <c r="E72" i="1"/>
  <c r="E71" i="1" s="1"/>
  <c r="E46" i="1" s="1"/>
  <c r="E68" i="1"/>
  <c r="E69" i="1"/>
  <c r="E66" i="1"/>
  <c r="E65" i="1" s="1"/>
  <c r="E63" i="1"/>
  <c r="E62" i="1" s="1"/>
  <c r="E59" i="1"/>
  <c r="E60" i="1"/>
  <c r="E56" i="1"/>
  <c r="E57" i="1"/>
  <c r="E53" i="1"/>
  <c r="E54" i="1"/>
  <c r="E50" i="1"/>
  <c r="E51" i="1"/>
  <c r="E47" i="1"/>
  <c r="E48" i="1"/>
  <c r="E43" i="1"/>
  <c r="E44" i="1"/>
  <c r="E41" i="1"/>
  <c r="E40" i="1" s="1"/>
  <c r="E30" i="1" s="1"/>
  <c r="E31" i="1"/>
  <c r="E32" i="1"/>
  <c r="E22" i="1"/>
  <c r="E23" i="1"/>
  <c r="E18" i="1"/>
  <c r="E19" i="1"/>
  <c r="E26" i="1"/>
  <c r="E27" i="1"/>
  <c r="E16" i="1" l="1"/>
  <c r="E15" i="1" s="1"/>
  <c r="E14" i="1" s="1"/>
</calcChain>
</file>

<file path=xl/sharedStrings.xml><?xml version="1.0" encoding="utf-8"?>
<sst xmlns="http://schemas.openxmlformats.org/spreadsheetml/2006/main" count="588" uniqueCount="194">
  <si>
    <t>Наименование кода</t>
  </si>
  <si>
    <t>КЦСР</t>
  </si>
  <si>
    <t>КФСР</t>
  </si>
  <si>
    <t>КВР</t>
  </si>
  <si>
    <t>Ассигнования 2017 год</t>
  </si>
  <si>
    <t>Итого</t>
  </si>
  <si>
    <t>Непрограммные расходы органов местного самоуправления</t>
  </si>
  <si>
    <t>6000000000</t>
  </si>
  <si>
    <t>Расходы на выплаты муниципальным служащим органов местного самоуправления</t>
  </si>
  <si>
    <t>6170000000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</si>
  <si>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</si>
  <si>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6170011020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</si>
  <si>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</si>
  <si>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</si>
  <si>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</si>
  <si>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</si>
  <si>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</si>
  <si>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</si>
  <si>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деятельности главы местной администрации в рамках непрограммных расходов ОМСУ</t>
  </si>
  <si>
    <t>6170011040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</si>
  <si>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</si>
  <si>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6170071340</t>
  </si>
  <si>
    <t>Содержание органов местного самоуправления</t>
  </si>
  <si>
    <t>6180000000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</si>
  <si>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</si>
  <si>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6180011030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</si>
  <si>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</si>
  <si>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</si>
  <si>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</si>
  <si>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</si>
  <si>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</si>
  <si>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</si>
  <si>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</t>
  </si>
  <si>
    <t>852</t>
  </si>
  <si>
    <t>Уплата иных платежей</t>
  </si>
  <si>
    <t>853</t>
  </si>
  <si>
    <t>Обеспечение деятельности Совета депутатов муниципального образования в рамках непрограммных расходов ОМСУ</t>
  </si>
  <si>
    <t>6180011050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</si>
  <si>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</si>
  <si>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</si>
  <si>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</si>
  <si>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</si>
  <si>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6180071340</t>
  </si>
  <si>
    <t>Прочие расходы</t>
  </si>
  <si>
    <t>6290000000</t>
  </si>
  <si>
    <t>Передача полномочий по жилищному контролю в рамках непрограммных расходов ОМСУ</t>
  </si>
  <si>
    <t>6290013010</t>
  </si>
  <si>
    <t>Другие общегосударственные вопросы</t>
  </si>
  <si>
    <t>0113</t>
  </si>
  <si>
    <t>Иные межбюджетные трансферты</t>
  </si>
  <si>
    <t>540</t>
  </si>
  <si>
    <t>Передача полномочий по казначейскому исполнению бюджетов поселений в рамках непрограммных расходов ОМСУ</t>
  </si>
  <si>
    <t>6290013020</t>
  </si>
  <si>
    <t>Передача полномочий по некоторым жилищным вопросам в рамках непрограммных расходов ОМСУ</t>
  </si>
  <si>
    <t>6290013030</t>
  </si>
  <si>
    <t>Передача полномочий по регулированию тарифов на товары и услуги организаций коммунального комплекса в рамках непрограммных расходов ОМСУ</t>
  </si>
  <si>
    <t>6290013040</t>
  </si>
  <si>
    <t>Передача полномочий по осуществлению финансового контроля бюджетов поселений в рамках непрограммных расходов ОМСУ</t>
  </si>
  <si>
    <t>6290013060</t>
  </si>
  <si>
    <t>Передача полномочий по организации централизованных коммунальных услуг в рамках непрограммных расходов ОМСУ</t>
  </si>
  <si>
    <t>6290013070</t>
  </si>
  <si>
    <t>Передача полномочий по осуществлению внутреннего финансового контроля в сфере закупок и бюджетных правоотношений бюджетов поселений в рамках непрограммных расходов ОМСУ</t>
  </si>
  <si>
    <t>6290013150</t>
  </si>
  <si>
    <t>Резервные фонды местных администраций в рамках непрограммных расходов ОМСУ</t>
  </si>
  <si>
    <t>6290015020</t>
  </si>
  <si>
    <t>Резервные фонды</t>
  </si>
  <si>
    <t>0111</t>
  </si>
  <si>
    <t>Резервные средства</t>
  </si>
  <si>
    <t>870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</si>
  <si>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</si>
  <si>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6290015070</t>
  </si>
  <si>
    <t>Осуществление первичного воинского учета на территориях, где отсутствуют военные комиссариаты в рамках непрограммных расходов ОМСУ</t>
  </si>
  <si>
    <t>6290051180</t>
  </si>
  <si>
    <t>Мобилизационная и вневойсковая подготовка</t>
  </si>
  <si>
    <t>0203</t>
  </si>
  <si>
    <t>Программная часть сельских поселений</t>
  </si>
  <si>
    <t>7000000000</t>
  </si>
  <si>
    <t>Муниципальная программа сельского поселения "Социально-экономическое развитие сельского поселения Гатчинского муниципального района"</t>
  </si>
  <si>
    <t>7100000000</t>
  </si>
  <si>
    <t>Муниципальная программа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</si>
  <si>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7101200000</t>
  </si>
  <si>
    <t>Подпрограмма "Стимулирование экономической активности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</si>
  <si>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7111200000</t>
  </si>
  <si>
    <t>Оценка недвижимости, признание прав и регулирование отношений по муниципальной собственности в рамках подпрограммы "Стимулирование экономической активности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</si>
  <si>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7111215030</t>
  </si>
  <si>
    <t>Другие вопросы в области национальной экономики</t>
  </si>
  <si>
    <t>0412</t>
  </si>
  <si>
    <t>Мероприятия по землеустройству и землепользованию в рамках подпрограммы "Стимулирование экономической активности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</si>
  <si>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7111215180</t>
  </si>
  <si>
    <t>Реализация мероприятий, направленных на снижение напряженности на рынке труда в рамках подпрограммы "Стимулирование экономической активности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</si>
  <si>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7111215330</t>
  </si>
  <si>
    <t>Мероприятия по развитию и поддержке предпринимательства в рамках подпрограммы "Стимулирование экономической активности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</si>
  <si>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7111215510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</si>
  <si>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в рамках подпрограммы "Стимулирование экономической активности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</si>
  <si>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7111217110</t>
  </si>
  <si>
    <t>Подпрограмма "Обеспечение безопасности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</si>
  <si>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7121200000</t>
  </si>
  <si>
    <t>Предупреждение и ликвидация последствий чрезвычайных ситуаций и стихийных бедствий природного и техногенного характера в рамках подпрограммы "Обеспечение безопасности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</si>
  <si>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7121215100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</si>
  <si>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</si>
  <si>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</si>
  <si>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обеспечению первичных мер пожарной безопасности в рамках подпрограммы "Обеспечение безопасности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</si>
  <si>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7121215120</t>
  </si>
  <si>
    <t>Обеспечение пожарной безопасности</t>
  </si>
  <si>
    <t>0310</t>
  </si>
  <si>
    <t>Подпрограмма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</si>
  <si>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7131200000</t>
  </si>
  <si>
    <t>Мероприятия в области жилищного хозяйства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</si>
  <si>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7131215210</t>
  </si>
  <si>
    <t>Жилищное хозяйство</t>
  </si>
  <si>
    <t>0501</t>
  </si>
  <si>
    <t>Мероприятия в области коммунального хозяйства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</si>
  <si>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7131215220</t>
  </si>
  <si>
    <t>Коммунальное хозяйство</t>
  </si>
  <si>
    <t>0502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</si>
  <si>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</si>
  <si>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</si>
  <si>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Строительство и содержание автомобильных дорог и инженерных сооружений на них в границах муниципального образования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</si>
  <si>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7131215390</t>
  </si>
  <si>
    <t>Дорожное хозяйство (дорожные фонды)</t>
  </si>
  <si>
    <t>0409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</si>
  <si>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</si>
  <si>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</si>
  <si>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по организации и содержанию мест захоронений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</si>
  <si>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7131215410</t>
  </si>
  <si>
    <t>Благоустройство</t>
  </si>
  <si>
    <t>0503</t>
  </si>
  <si>
    <t>Прочие мероприятия по благоустройству территории поселения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</si>
  <si>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7131215420</t>
  </si>
  <si>
    <t>Мероприятия по энергосбережению и повышению энергетической эффективности муниципальных объектов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</si>
  <si>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7131215530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</si>
  <si>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</si>
  <si>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7131216400</t>
  </si>
  <si>
    <t>Проектирование схемы газоснабжения природным газом населенных пунктов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</si>
  <si>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7131217002</t>
  </si>
  <si>
    <t>Капитальный ремонт и ремонт автомобильных дорог общего пользования местного значения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</si>
  <si>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7131270140</t>
  </si>
  <si>
    <t>Мероприятия на реализацию областного закона от 14 декабря 2012 года N 95-оз "О содействии развитию на части территорий муниципальных образований Ленинградской области иных форм местного самоуправления"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</si>
  <si>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7131270880</t>
  </si>
  <si>
    <t>Реализация мероприятий по борьбе с борщевиком Сосновского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</si>
  <si>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7131274310</t>
  </si>
  <si>
    <t>Субсидии на реализацию областного закона от 12 мая 2015 года № 42-оз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</si>
  <si>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7131274390</t>
  </si>
  <si>
    <t>Софинансирование капитального ремонта и ремонта автомобильных дорог общего пользования местного значения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</si>
  <si>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71312S0140</t>
  </si>
  <si>
    <t>Софинансирование мероприятий по оказанию поддержки гражданам, пострадавшим в результате пожара муниципального жилищного фонда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</si>
  <si>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71312S0800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</si>
  <si>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</si>
  <si>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</si>
  <si>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Софинансирование мероприятий по борьбе с борщевиком Сосновского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</si>
  <si>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71312S4310</t>
  </si>
  <si>
    <t>Подпрограмма "Развитие культуры, организация праздничных мероприятий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</si>
  <si>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7141200000</t>
  </si>
  <si>
    <t>Мероприятия по обеспечению деятельности подведомственных учреждений культуры в рамках подпрограммы "Развитие культуры, организация праздничных мероприятий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</si>
  <si>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7141212500</t>
  </si>
  <si>
    <t>Культура</t>
  </si>
  <si>
    <t>0801</t>
  </si>
  <si>
    <t>Подпрограмма "Развитие физической культуры, спорта и молодежной политики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</si>
  <si>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7151200000</t>
  </si>
  <si>
    <t>Проведение мероприятий для детей и молодежи в рамках подпрограммы "Развитие физической культуры, спорта и молодежной политики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</si>
  <si>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7151215230</t>
  </si>
  <si>
    <t>Молодежная политика</t>
  </si>
  <si>
    <t>0707</t>
  </si>
  <si>
    <t>Организация временных оплачиваемых рабочих мест для несовершеннолетних граждан в рамках подпрограммы "Развитие физической культуры, спорта и молодежной политики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</si>
  <si>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7151215660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</si>
  <si>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</si>
  <si>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</si>
  <si>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</si>
  <si>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</si>
  <si>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71312S0880</t>
  </si>
  <si>
    <t>71312S4390</t>
  </si>
  <si>
    <t>МКУК ПКСК</t>
  </si>
  <si>
    <t>Иные выплаты персоналу учреждений, за исключением фонда оплаты труда</t>
  </si>
  <si>
    <t>112</t>
  </si>
  <si>
    <t>Мероприятия по обеспечению деятельности муниципальных библиотек в рамках подпрограммы "Развитие культуры, организация праздничных мероприятий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</si>
  <si>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7141212600</t>
  </si>
  <si>
    <t>Обеспечение выплат стимулирующего характера работникам муниципальных учреждений культуры Ленинградской области в рамках подпрограммы "Развитие культуры, организация праздничных мероприятий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</si>
  <si>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7141270360</t>
  </si>
  <si>
    <t>Проведение мероприятий в области спорта и физической культуры в рамках подпрограммы "Развитие физической культуры, спорта и молодежной политики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</si>
  <si>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7151215340</t>
  </si>
  <si>
    <t>Массовый спорт</t>
  </si>
  <si>
    <t>1102</t>
  </si>
  <si>
    <t>Распределение бюджетных ассигнований по целевым статьям (муниципальных программ Пудостьского сельского поселения и непрограммным направлениям деятельности), разделам и видам расходам классификации РФ</t>
  </si>
  <si>
    <t>Администрация Пудостьского сельского поселения</t>
  </si>
  <si>
    <t>Исполнение судебных актов, вступивших в законную силу, в рамках непрограммных расходов ОМСУ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</si>
  <si>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</si>
  <si>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6290015049</t>
  </si>
  <si>
    <t>831</t>
  </si>
  <si>
    <t>7131270800</t>
  </si>
  <si>
    <t>Капитального ремонта и ремонта дворовых территорий многоквартирных домов, проездов к дворовым территориям многоквартирных домов в населенных пунктах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</si>
  <si>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7131270130</t>
  </si>
  <si>
    <t>Подготовка и проведение мероприятий, посвященных Дню образования Ленинградской области в рамках подпрограммы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</si>
  <si>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7131272030</t>
  </si>
  <si>
    <r>
      <rPr>
        <b/>
        <sz val="14"/>
        <rFont val="Times New Roman"/>
        <family val="1"/>
        <charset val="204"/>
      </rPr>
      <t>Приложение №6.1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к решению совета депутатов                                                                                                               МО Пудостьское сельское поселение                                                                                                    №161 от 05 июля 2017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</si>
</sst>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165" fontId="0" fillId="0" borderId="0" xfId="0" applyNumberFormat="1"/>
    <xf numFmtId="49" fontId="3" fillId="0" borderId="0" xfId="0" applyNumberFormat="1" applyFont="1" applyBorder="1" applyAlignment="1" applyProtection="1">
      <alignment horizontal="right" wrapText="1"/>
    </xf>
    <xf numFmtId="0" fontId="4" fillId="0" borderId="7" xfId="0" applyFont="1" applyBorder="1" applyAlignment="1" applyProtection="1">
      <alignment horizontal="center" wrapText="1"/>
    </xf>
    <xf numFmtId="0" fontId="0" fillId="0" borderId="7" xfId="0" applyBorder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 applyProtection="1">
      <alignment horizontal="center"/>
    </xf>
    <xf numFmtId="49" fontId="6" fillId="0" borderId="6" xfId="0" applyNumberFormat="1" applyFont="1" applyBorder="1" applyAlignment="1" applyProtection="1">
      <alignment horizontal="center"/>
    </xf>
    <xf numFmtId="4" fontId="6" fillId="0" borderId="1" xfId="0" applyNumberFormat="1" applyFont="1" applyBorder="1"/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6" fontId="4" fillId="0" borderId="2" xfId="0" applyNumberFormat="1" applyFont="1" applyBorder="1" applyAlignment="1" applyProtection="1">
      <alignment horizontal="left" vertical="center" wrapText="1"/>
    </xf>
    <xf numFmtId="166" fontId="4" fillId="0" borderId="1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4362</xdr:colOff>
      <xdr:row>212</xdr:row>
      <xdr:rowOff>39260</xdr:rowOff>
    </xdr:from>
    <xdr:to>
      <xdr:col>2</xdr:col>
      <xdr:colOff>27558</xdr:colOff>
      <xdr:row>212</xdr:row>
      <xdr:rowOff>140178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4362" y="217638751"/>
          <a:ext cx="4816869" cy="100918"/>
          <a:chOff x="1" y="1"/>
          <a:chExt cx="1028" cy="87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8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strike="noStrik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8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8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14"/>
  <sheetViews>
    <sheetView showGridLines="0" tabSelected="1" zoomScale="110" zoomScaleNormal="110" workbookViewId="0">
      <selection activeCell="E71" sqref="E71"/>
    </sheetView>
  </sheetViews>
  <sheetFormatPr defaultRowHeight="12.75" customHeight="1" outlineLevelRow="7" x14ac:dyDescent="0.25"/>
  <cols>
    <col min="1" max="1" width="55.21875" customWidth="1"/>
    <col min="2" max="2" width="14.6640625" customWidth="1"/>
    <col min="3" max="3" width="9.33203125" customWidth="1"/>
    <col min="4" max="4" width="10.109375" customWidth="1"/>
    <col min="5" max="5" width="14.109375" customWidth="1"/>
    <col min="6" max="6" width="13.109375" customWidth="1"/>
    <col min="7" max="9" width="9.109375" customWidth="1"/>
  </cols>
  <sheetData>
    <row r="1" spans="1:9" ht="3.6" customHeight="1" x14ac:dyDescent="0.25">
      <c r="A1" s="7" t="s">
        <v>193</v>
      </c>
      <c r="B1" s="7"/>
      <c r="C1" s="7"/>
      <c r="D1" s="7"/>
      <c r="E1" s="7"/>
      <c r="F1" s="1"/>
      <c r="G1" s="1"/>
      <c r="H1" s="1"/>
      <c r="I1" s="1"/>
    </row>
    <row r="2" spans="1:9" ht="7.8" hidden="1" customHeight="1" x14ac:dyDescent="0.25">
      <c r="A2" s="7"/>
      <c r="B2" s="7"/>
      <c r="C2" s="7"/>
      <c r="D2" s="7"/>
      <c r="E2" s="7"/>
      <c r="F2" s="1"/>
      <c r="G2" s="1"/>
      <c r="H2" s="1"/>
      <c r="I2" s="1"/>
    </row>
    <row r="3" spans="1:9" ht="13.8" hidden="1" customHeight="1" x14ac:dyDescent="0.25">
      <c r="A3" s="7"/>
      <c r="B3" s="7"/>
      <c r="C3" s="7"/>
      <c r="D3" s="7"/>
      <c r="E3" s="7"/>
      <c r="F3" s="2"/>
      <c r="G3" s="2"/>
      <c r="H3" s="2"/>
      <c r="I3" s="2"/>
    </row>
    <row r="4" spans="1:9" ht="13.8" hidden="1" customHeight="1" x14ac:dyDescent="0.25">
      <c r="A4" s="7"/>
      <c r="B4" s="7"/>
      <c r="C4" s="7"/>
      <c r="D4" s="7"/>
      <c r="E4" s="7"/>
      <c r="F4" s="3"/>
      <c r="G4" s="3"/>
      <c r="H4" s="2"/>
      <c r="I4" s="2"/>
    </row>
    <row r="5" spans="1:9" ht="82.8" customHeight="1" x14ac:dyDescent="0.25">
      <c r="A5" s="7"/>
      <c r="B5" s="7"/>
      <c r="C5" s="7"/>
      <c r="D5" s="7"/>
      <c r="E5" s="7"/>
      <c r="F5" s="1"/>
      <c r="G5" s="1"/>
      <c r="H5" s="1"/>
      <c r="I5" s="1"/>
    </row>
    <row r="6" spans="1:9" ht="13.2" hidden="1" x14ac:dyDescent="0.25">
      <c r="A6" s="10"/>
      <c r="B6" s="11"/>
      <c r="C6" s="11"/>
      <c r="D6" s="11"/>
      <c r="E6" s="11"/>
      <c r="F6" s="11"/>
      <c r="G6" s="11"/>
      <c r="H6" s="4"/>
      <c r="I6" s="4"/>
    </row>
    <row r="7" spans="1:9" ht="13.2" hidden="1" x14ac:dyDescent="0.25">
      <c r="A7" s="10"/>
      <c r="B7" s="11"/>
      <c r="C7" s="11"/>
      <c r="D7" s="11"/>
      <c r="E7" s="11"/>
      <c r="F7" s="11"/>
    </row>
    <row r="8" spans="1:9" ht="13.2" hidden="1" x14ac:dyDescent="0.25">
      <c r="A8" s="10"/>
      <c r="B8" s="11"/>
      <c r="C8" s="11"/>
      <c r="D8" s="11"/>
      <c r="E8" s="11"/>
      <c r="F8" s="11"/>
    </row>
    <row r="9" spans="1:9" ht="13.2" hidden="1" x14ac:dyDescent="0.25">
      <c r="A9" s="10"/>
      <c r="B9" s="11"/>
      <c r="C9" s="11"/>
      <c r="D9" s="11"/>
      <c r="E9" s="11"/>
      <c r="F9" s="11"/>
    </row>
    <row r="10" spans="1:9" ht="13.2" hidden="1" x14ac:dyDescent="0.25">
      <c r="A10" s="5"/>
      <c r="B10" s="5"/>
      <c r="C10" s="5"/>
      <c r="D10" s="5"/>
      <c r="E10" s="5"/>
      <c r="F10" s="5"/>
      <c r="G10" s="5"/>
      <c r="H10" s="1"/>
      <c r="I10" s="1"/>
    </row>
    <row r="11" spans="1:9" ht="1.8" hidden="1" customHeight="1" x14ac:dyDescent="0.25">
      <c r="A11" s="5"/>
      <c r="B11" s="5"/>
      <c r="C11" s="5"/>
      <c r="D11" s="5"/>
      <c r="E11" s="5"/>
      <c r="F11" s="5"/>
      <c r="G11" s="5"/>
      <c r="H11" s="1"/>
      <c r="I11" s="1"/>
    </row>
    <row r="12" spans="1:9" ht="57" customHeight="1" x14ac:dyDescent="0.3">
      <c r="A12" s="8" t="s">
        <v>182</v>
      </c>
      <c r="B12" s="9"/>
      <c r="C12" s="9"/>
      <c r="D12" s="9"/>
      <c r="E12" s="9"/>
      <c r="F12" s="5"/>
      <c r="G12" s="5"/>
      <c r="H12" s="1"/>
      <c r="I12" s="1"/>
    </row>
    <row r="13" spans="1:9" ht="52.2" x14ac:dyDescent="0.25">
      <c r="A13" s="12" t="s">
        <v>0</v>
      </c>
      <c r="B13" s="12" t="s">
        <v>1</v>
      </c>
      <c r="C13" s="12" t="s">
        <v>2</v>
      </c>
      <c r="D13" s="13" t="s">
        <v>3</v>
      </c>
      <c r="E13" s="12" t="s">
        <v>4</v>
      </c>
    </row>
    <row r="14" spans="1:9" ht="17.399999999999999" customHeight="1" x14ac:dyDescent="0.35">
      <c r="A14" s="14" t="s">
        <v>5</v>
      </c>
      <c r="B14" s="15"/>
      <c r="C14" s="15"/>
      <c r="D14" s="16"/>
      <c r="E14" s="17">
        <f>E15+E182</f>
        <v>75613</v>
      </c>
      <c r="F14" s="6"/>
    </row>
    <row r="15" spans="1:9" ht="35.4" customHeight="1" x14ac:dyDescent="0.25">
      <c r="A15" s="18" t="s">
        <v>183</v>
      </c>
      <c r="B15" s="18"/>
      <c r="C15" s="18"/>
      <c r="D15" s="18"/>
      <c r="E15" s="19">
        <f>E16+E81</f>
        <v>54228.799999999996</v>
      </c>
    </row>
    <row r="16" spans="1:9" ht="46.2" customHeight="1" outlineLevel="1" x14ac:dyDescent="0.25">
      <c r="A16" s="20" t="s">
        <v>6</v>
      </c>
      <c r="B16" s="18" t="s">
        <v>7</v>
      </c>
      <c r="C16" s="18"/>
      <c r="D16" s="18"/>
      <c r="E16" s="19">
        <f>E17+E30+E46</f>
        <v>15286.9</v>
      </c>
    </row>
    <row r="17" spans="1:5" ht="56.4" customHeight="1" outlineLevel="2" x14ac:dyDescent="0.25">
      <c r="A17" s="21" t="s">
        <v>8</v>
      </c>
      <c r="B17" s="22" t="s">
        <v>9</v>
      </c>
      <c r="C17" s="22"/>
      <c r="D17" s="22"/>
      <c r="E17" s="23">
        <f>E18+E22+E26</f>
        <v>10360.200000000001</v>
      </c>
    </row>
    <row r="18" spans="1:5" ht="80.400000000000006" customHeight="1" outlineLevel="3" x14ac:dyDescent="0.25">
      <c r="A18" s="21" t="s">
        <v>10</v>
      </c>
      <c r="B18" s="22" t="s">
        <v>11</v>
      </c>
      <c r="C18" s="22"/>
      <c r="D18" s="22"/>
      <c r="E18" s="23">
        <f>E19</f>
        <v>8465</v>
      </c>
    </row>
    <row r="19" spans="1:5" ht="93.6" customHeight="1" outlineLevel="7" x14ac:dyDescent="0.25">
      <c r="A19" s="21" t="s">
        <v>12</v>
      </c>
      <c r="B19" s="22" t="s">
        <v>11</v>
      </c>
      <c r="C19" s="22" t="s">
        <v>13</v>
      </c>
      <c r="D19" s="22"/>
      <c r="E19" s="23">
        <f>E20+E21</f>
        <v>8465</v>
      </c>
    </row>
    <row r="20" spans="1:5" ht="52.2" customHeight="1" outlineLevel="7" x14ac:dyDescent="0.25">
      <c r="A20" s="24" t="s">
        <v>14</v>
      </c>
      <c r="B20" s="25" t="s">
        <v>11</v>
      </c>
      <c r="C20" s="25" t="s">
        <v>13</v>
      </c>
      <c r="D20" s="25" t="s">
        <v>15</v>
      </c>
      <c r="E20" s="26">
        <v>6500</v>
      </c>
    </row>
    <row r="21" spans="1:5" ht="84.6" customHeight="1" outlineLevel="7" x14ac:dyDescent="0.25">
      <c r="A21" s="24" t="s">
        <v>16</v>
      </c>
      <c r="B21" s="25" t="s">
        <v>11</v>
      </c>
      <c r="C21" s="25" t="s">
        <v>13</v>
      </c>
      <c r="D21" s="25" t="s">
        <v>17</v>
      </c>
      <c r="E21" s="26">
        <v>1965</v>
      </c>
    </row>
    <row r="22" spans="1:5" ht="62.4" customHeight="1" outlineLevel="3" x14ac:dyDescent="0.25">
      <c r="A22" s="21" t="s">
        <v>18</v>
      </c>
      <c r="B22" s="22" t="s">
        <v>19</v>
      </c>
      <c r="C22" s="22"/>
      <c r="D22" s="22"/>
      <c r="E22" s="23">
        <f>E23</f>
        <v>1335</v>
      </c>
    </row>
    <row r="23" spans="1:5" ht="93" customHeight="1" outlineLevel="7" x14ac:dyDescent="0.25">
      <c r="A23" s="21" t="s">
        <v>12</v>
      </c>
      <c r="B23" s="22" t="s">
        <v>19</v>
      </c>
      <c r="C23" s="22" t="s">
        <v>13</v>
      </c>
      <c r="D23" s="22"/>
      <c r="E23" s="23">
        <f>E24+E25</f>
        <v>1335</v>
      </c>
    </row>
    <row r="24" spans="1:5" ht="47.4" customHeight="1" outlineLevel="7" x14ac:dyDescent="0.25">
      <c r="A24" s="24" t="s">
        <v>14</v>
      </c>
      <c r="B24" s="25" t="s">
        <v>19</v>
      </c>
      <c r="C24" s="25" t="s">
        <v>13</v>
      </c>
      <c r="D24" s="25" t="s">
        <v>15</v>
      </c>
      <c r="E24" s="26">
        <v>1025</v>
      </c>
    </row>
    <row r="25" spans="1:5" ht="94.8" customHeight="1" outlineLevel="7" x14ac:dyDescent="0.25">
      <c r="A25" s="24" t="s">
        <v>16</v>
      </c>
      <c r="B25" s="25" t="s">
        <v>19</v>
      </c>
      <c r="C25" s="25" t="s">
        <v>13</v>
      </c>
      <c r="D25" s="25" t="s">
        <v>17</v>
      </c>
      <c r="E25" s="26">
        <v>310</v>
      </c>
    </row>
    <row r="26" spans="1:5" ht="115.8" customHeight="1" outlineLevel="3" x14ac:dyDescent="0.25">
      <c r="A26" s="21" t="s">
        <v>20</v>
      </c>
      <c r="B26" s="22" t="s">
        <v>21</v>
      </c>
      <c r="C26" s="22"/>
      <c r="D26" s="22"/>
      <c r="E26" s="23">
        <f>E27</f>
        <v>560.20000000000005</v>
      </c>
    </row>
    <row r="27" spans="1:5" ht="108" customHeight="1" outlineLevel="7" x14ac:dyDescent="0.25">
      <c r="A27" s="21" t="s">
        <v>12</v>
      </c>
      <c r="B27" s="22" t="s">
        <v>21</v>
      </c>
      <c r="C27" s="22" t="s">
        <v>13</v>
      </c>
      <c r="D27" s="22"/>
      <c r="E27" s="23">
        <f>E28+E29</f>
        <v>560.20000000000005</v>
      </c>
    </row>
    <row r="28" spans="1:5" ht="54" customHeight="1" outlineLevel="7" x14ac:dyDescent="0.25">
      <c r="A28" s="24" t="s">
        <v>14</v>
      </c>
      <c r="B28" s="25" t="s">
        <v>21</v>
      </c>
      <c r="C28" s="25" t="s">
        <v>13</v>
      </c>
      <c r="D28" s="25" t="s">
        <v>15</v>
      </c>
      <c r="E28" s="26">
        <v>430</v>
      </c>
    </row>
    <row r="29" spans="1:5" ht="86.4" customHeight="1" outlineLevel="7" x14ac:dyDescent="0.25">
      <c r="A29" s="24" t="s">
        <v>16</v>
      </c>
      <c r="B29" s="25" t="s">
        <v>21</v>
      </c>
      <c r="C29" s="25" t="s">
        <v>13</v>
      </c>
      <c r="D29" s="25" t="s">
        <v>17</v>
      </c>
      <c r="E29" s="26">
        <v>130.19999999999999</v>
      </c>
    </row>
    <row r="30" spans="1:5" ht="51" customHeight="1" outlineLevel="2" x14ac:dyDescent="0.25">
      <c r="A30" s="21" t="s">
        <v>22</v>
      </c>
      <c r="B30" s="22" t="s">
        <v>23</v>
      </c>
      <c r="C30" s="22"/>
      <c r="D30" s="22"/>
      <c r="E30" s="23">
        <f>E31+E40+E43</f>
        <v>3464.3999999999996</v>
      </c>
    </row>
    <row r="31" spans="1:5" ht="94.8" customHeight="1" outlineLevel="3" x14ac:dyDescent="0.25">
      <c r="A31" s="21" t="s">
        <v>24</v>
      </c>
      <c r="B31" s="22" t="s">
        <v>25</v>
      </c>
      <c r="C31" s="22"/>
      <c r="D31" s="22"/>
      <c r="E31" s="23">
        <f>E32</f>
        <v>3383.7999999999997</v>
      </c>
    </row>
    <row r="32" spans="1:5" ht="108.6" customHeight="1" outlineLevel="7" x14ac:dyDescent="0.25">
      <c r="A32" s="21" t="s">
        <v>12</v>
      </c>
      <c r="B32" s="22" t="s">
        <v>25</v>
      </c>
      <c r="C32" s="22" t="s">
        <v>13</v>
      </c>
      <c r="D32" s="22"/>
      <c r="E32" s="23">
        <f>E33+E34+E35+E36+E37+E38+E39</f>
        <v>3383.7999999999997</v>
      </c>
    </row>
    <row r="33" spans="1:5" ht="46.8" customHeight="1" outlineLevel="7" x14ac:dyDescent="0.25">
      <c r="A33" s="24" t="s">
        <v>14</v>
      </c>
      <c r="B33" s="25" t="s">
        <v>25</v>
      </c>
      <c r="C33" s="25" t="s">
        <v>13</v>
      </c>
      <c r="D33" s="25" t="s">
        <v>15</v>
      </c>
      <c r="E33" s="26">
        <v>445</v>
      </c>
    </row>
    <row r="34" spans="1:5" ht="54" outlineLevel="7" x14ac:dyDescent="0.25">
      <c r="A34" s="24" t="s">
        <v>26</v>
      </c>
      <c r="B34" s="25" t="s">
        <v>25</v>
      </c>
      <c r="C34" s="25" t="s">
        <v>13</v>
      </c>
      <c r="D34" s="25" t="s">
        <v>27</v>
      </c>
      <c r="E34" s="26">
        <v>22</v>
      </c>
    </row>
    <row r="35" spans="1:5" ht="105.6" customHeight="1" outlineLevel="7" x14ac:dyDescent="0.25">
      <c r="A35" s="24" t="s">
        <v>16</v>
      </c>
      <c r="B35" s="25" t="s">
        <v>25</v>
      </c>
      <c r="C35" s="25" t="s">
        <v>13</v>
      </c>
      <c r="D35" s="25" t="s">
        <v>17</v>
      </c>
      <c r="E35" s="26">
        <v>135</v>
      </c>
    </row>
    <row r="36" spans="1:5" ht="55.8" customHeight="1" outlineLevel="7" x14ac:dyDescent="0.25">
      <c r="A36" s="24" t="s">
        <v>28</v>
      </c>
      <c r="B36" s="25" t="s">
        <v>25</v>
      </c>
      <c r="C36" s="25" t="s">
        <v>13</v>
      </c>
      <c r="D36" s="25" t="s">
        <v>29</v>
      </c>
      <c r="E36" s="26">
        <v>900</v>
      </c>
    </row>
    <row r="37" spans="1:5" ht="62.4" customHeight="1" outlineLevel="7" x14ac:dyDescent="0.25">
      <c r="A37" s="24" t="s">
        <v>30</v>
      </c>
      <c r="B37" s="25" t="s">
        <v>25</v>
      </c>
      <c r="C37" s="25" t="s">
        <v>13</v>
      </c>
      <c r="D37" s="25" t="s">
        <v>31</v>
      </c>
      <c r="E37" s="26">
        <v>1833.7</v>
      </c>
    </row>
    <row r="38" spans="1:5" ht="40.200000000000003" customHeight="1" outlineLevel="7" x14ac:dyDescent="0.25">
      <c r="A38" s="24" t="s">
        <v>32</v>
      </c>
      <c r="B38" s="25" t="s">
        <v>25</v>
      </c>
      <c r="C38" s="25" t="s">
        <v>13</v>
      </c>
      <c r="D38" s="25" t="s">
        <v>33</v>
      </c>
      <c r="E38" s="26">
        <v>30</v>
      </c>
    </row>
    <row r="39" spans="1:5" ht="28.2" customHeight="1" outlineLevel="7" x14ac:dyDescent="0.25">
      <c r="A39" s="24" t="s">
        <v>34</v>
      </c>
      <c r="B39" s="25" t="s">
        <v>25</v>
      </c>
      <c r="C39" s="25" t="s">
        <v>13</v>
      </c>
      <c r="D39" s="25" t="s">
        <v>35</v>
      </c>
      <c r="E39" s="26">
        <v>18.100000000000001</v>
      </c>
    </row>
    <row r="40" spans="1:5" ht="61.8" customHeight="1" outlineLevel="3" x14ac:dyDescent="0.25">
      <c r="A40" s="21" t="s">
        <v>36</v>
      </c>
      <c r="B40" s="22" t="s">
        <v>37</v>
      </c>
      <c r="C40" s="22"/>
      <c r="D40" s="22"/>
      <c r="E40" s="23">
        <f>E41</f>
        <v>80</v>
      </c>
    </row>
    <row r="41" spans="1:5" ht="105" customHeight="1" outlineLevel="7" x14ac:dyDescent="0.25">
      <c r="A41" s="21" t="s">
        <v>38</v>
      </c>
      <c r="B41" s="22" t="s">
        <v>37</v>
      </c>
      <c r="C41" s="22" t="s">
        <v>39</v>
      </c>
      <c r="D41" s="22"/>
      <c r="E41" s="23">
        <f>E42</f>
        <v>80</v>
      </c>
    </row>
    <row r="42" spans="1:5" ht="102.6" customHeight="1" outlineLevel="7" x14ac:dyDescent="0.25">
      <c r="A42" s="24" t="s">
        <v>40</v>
      </c>
      <c r="B42" s="25" t="s">
        <v>37</v>
      </c>
      <c r="C42" s="25" t="s">
        <v>39</v>
      </c>
      <c r="D42" s="25" t="s">
        <v>41</v>
      </c>
      <c r="E42" s="26">
        <v>80</v>
      </c>
    </row>
    <row r="43" spans="1:5" ht="130.19999999999999" customHeight="1" outlineLevel="3" x14ac:dyDescent="0.25">
      <c r="A43" s="21" t="s">
        <v>20</v>
      </c>
      <c r="B43" s="22" t="s">
        <v>42</v>
      </c>
      <c r="C43" s="22"/>
      <c r="D43" s="22"/>
      <c r="E43" s="23">
        <f>E44</f>
        <v>0.6</v>
      </c>
    </row>
    <row r="44" spans="1:5" ht="110.4" customHeight="1" outlineLevel="7" x14ac:dyDescent="0.25">
      <c r="A44" s="21" t="s">
        <v>12</v>
      </c>
      <c r="B44" s="22" t="s">
        <v>42</v>
      </c>
      <c r="C44" s="22" t="s">
        <v>13</v>
      </c>
      <c r="D44" s="22"/>
      <c r="E44" s="23">
        <f>E45</f>
        <v>0.6</v>
      </c>
    </row>
    <row r="45" spans="1:5" ht="70.2" customHeight="1" outlineLevel="7" x14ac:dyDescent="0.25">
      <c r="A45" s="24" t="s">
        <v>26</v>
      </c>
      <c r="B45" s="25" t="s">
        <v>42</v>
      </c>
      <c r="C45" s="25" t="s">
        <v>13</v>
      </c>
      <c r="D45" s="25" t="s">
        <v>27</v>
      </c>
      <c r="E45" s="26">
        <v>0.6</v>
      </c>
    </row>
    <row r="46" spans="1:5" ht="28.8" customHeight="1" outlineLevel="2" x14ac:dyDescent="0.25">
      <c r="A46" s="21" t="s">
        <v>43</v>
      </c>
      <c r="B46" s="22" t="s">
        <v>44</v>
      </c>
      <c r="C46" s="22"/>
      <c r="D46" s="22"/>
      <c r="E46" s="23">
        <f>E47+E50+E53+E56+E59+E62+E65+E68+E71+E77+E74</f>
        <v>1462.3</v>
      </c>
    </row>
    <row r="47" spans="1:5" ht="64.2" customHeight="1" outlineLevel="3" x14ac:dyDescent="0.25">
      <c r="A47" s="21" t="s">
        <v>45</v>
      </c>
      <c r="B47" s="22" t="s">
        <v>46</v>
      </c>
      <c r="C47" s="22"/>
      <c r="D47" s="22"/>
      <c r="E47" s="23">
        <f>E48</f>
        <v>117.47</v>
      </c>
    </row>
    <row r="48" spans="1:5" ht="35.4" customHeight="1" outlineLevel="7" x14ac:dyDescent="0.25">
      <c r="A48" s="21" t="s">
        <v>47</v>
      </c>
      <c r="B48" s="22" t="s">
        <v>46</v>
      </c>
      <c r="C48" s="22" t="s">
        <v>48</v>
      </c>
      <c r="D48" s="22"/>
      <c r="E48" s="23">
        <f>E49</f>
        <v>117.47</v>
      </c>
    </row>
    <row r="49" spans="1:5" ht="18" outlineLevel="7" x14ac:dyDescent="0.25">
      <c r="A49" s="24" t="s">
        <v>49</v>
      </c>
      <c r="B49" s="25" t="s">
        <v>46</v>
      </c>
      <c r="C49" s="25" t="s">
        <v>48</v>
      </c>
      <c r="D49" s="25" t="s">
        <v>50</v>
      </c>
      <c r="E49" s="26">
        <v>117.47</v>
      </c>
    </row>
    <row r="50" spans="1:5" ht="61.8" customHeight="1" outlineLevel="3" x14ac:dyDescent="0.25">
      <c r="A50" s="21" t="s">
        <v>51</v>
      </c>
      <c r="B50" s="22" t="s">
        <v>52</v>
      </c>
      <c r="C50" s="22"/>
      <c r="D50" s="22"/>
      <c r="E50" s="23">
        <f>E51</f>
        <v>67.5</v>
      </c>
    </row>
    <row r="51" spans="1:5" ht="39" customHeight="1" outlineLevel="7" x14ac:dyDescent="0.25">
      <c r="A51" s="21" t="s">
        <v>47</v>
      </c>
      <c r="B51" s="22" t="s">
        <v>52</v>
      </c>
      <c r="C51" s="22" t="s">
        <v>48</v>
      </c>
      <c r="D51" s="22"/>
      <c r="E51" s="23">
        <f>E52</f>
        <v>67.5</v>
      </c>
    </row>
    <row r="52" spans="1:5" ht="18" outlineLevel="7" x14ac:dyDescent="0.25">
      <c r="A52" s="24" t="s">
        <v>49</v>
      </c>
      <c r="B52" s="25" t="s">
        <v>52</v>
      </c>
      <c r="C52" s="25" t="s">
        <v>48</v>
      </c>
      <c r="D52" s="25" t="s">
        <v>50</v>
      </c>
      <c r="E52" s="26">
        <v>67.5</v>
      </c>
    </row>
    <row r="53" spans="1:5" ht="63.6" customHeight="1" outlineLevel="3" x14ac:dyDescent="0.25">
      <c r="A53" s="21" t="s">
        <v>53</v>
      </c>
      <c r="B53" s="22" t="s">
        <v>54</v>
      </c>
      <c r="C53" s="22"/>
      <c r="D53" s="22"/>
      <c r="E53" s="23">
        <f>E54</f>
        <v>70.7</v>
      </c>
    </row>
    <row r="54" spans="1:5" ht="17.399999999999999" outlineLevel="7" x14ac:dyDescent="0.25">
      <c r="A54" s="21" t="s">
        <v>47</v>
      </c>
      <c r="B54" s="22" t="s">
        <v>54</v>
      </c>
      <c r="C54" s="22" t="s">
        <v>48</v>
      </c>
      <c r="D54" s="22"/>
      <c r="E54" s="23">
        <f>E55</f>
        <v>70.7</v>
      </c>
    </row>
    <row r="55" spans="1:5" ht="18" outlineLevel="7" x14ac:dyDescent="0.25">
      <c r="A55" s="24" t="s">
        <v>49</v>
      </c>
      <c r="B55" s="25" t="s">
        <v>54</v>
      </c>
      <c r="C55" s="25" t="s">
        <v>48</v>
      </c>
      <c r="D55" s="25" t="s">
        <v>50</v>
      </c>
      <c r="E55" s="26">
        <v>70.7</v>
      </c>
    </row>
    <row r="56" spans="1:5" ht="79.2" customHeight="1" outlineLevel="3" x14ac:dyDescent="0.25">
      <c r="A56" s="21" t="s">
        <v>55</v>
      </c>
      <c r="B56" s="22" t="s">
        <v>56</v>
      </c>
      <c r="C56" s="22"/>
      <c r="D56" s="22"/>
      <c r="E56" s="23">
        <f>E57</f>
        <v>38.99</v>
      </c>
    </row>
    <row r="57" spans="1:5" ht="17.399999999999999" outlineLevel="7" x14ac:dyDescent="0.25">
      <c r="A57" s="21" t="s">
        <v>47</v>
      </c>
      <c r="B57" s="22" t="s">
        <v>56</v>
      </c>
      <c r="C57" s="22" t="s">
        <v>48</v>
      </c>
      <c r="D57" s="22"/>
      <c r="E57" s="23">
        <f>E58</f>
        <v>38.99</v>
      </c>
    </row>
    <row r="58" spans="1:5" ht="18" outlineLevel="7" x14ac:dyDescent="0.25">
      <c r="A58" s="24" t="s">
        <v>49</v>
      </c>
      <c r="B58" s="25" t="s">
        <v>56</v>
      </c>
      <c r="C58" s="25" t="s">
        <v>48</v>
      </c>
      <c r="D58" s="25" t="s">
        <v>50</v>
      </c>
      <c r="E58" s="26">
        <v>38.99</v>
      </c>
    </row>
    <row r="59" spans="1:5" ht="66.599999999999994" customHeight="1" outlineLevel="3" x14ac:dyDescent="0.25">
      <c r="A59" s="21" t="s">
        <v>57</v>
      </c>
      <c r="B59" s="22" t="s">
        <v>58</v>
      </c>
      <c r="C59" s="22"/>
      <c r="D59" s="22"/>
      <c r="E59" s="23">
        <f>E60</f>
        <v>60</v>
      </c>
    </row>
    <row r="60" spans="1:5" ht="17.399999999999999" outlineLevel="7" x14ac:dyDescent="0.25">
      <c r="A60" s="21" t="s">
        <v>47</v>
      </c>
      <c r="B60" s="22" t="s">
        <v>58</v>
      </c>
      <c r="C60" s="22" t="s">
        <v>48</v>
      </c>
      <c r="D60" s="22"/>
      <c r="E60" s="23">
        <f>E61</f>
        <v>60</v>
      </c>
    </row>
    <row r="61" spans="1:5" ht="18" outlineLevel="7" x14ac:dyDescent="0.25">
      <c r="A61" s="24" t="s">
        <v>49</v>
      </c>
      <c r="B61" s="25" t="s">
        <v>58</v>
      </c>
      <c r="C61" s="25" t="s">
        <v>48</v>
      </c>
      <c r="D61" s="25" t="s">
        <v>50</v>
      </c>
      <c r="E61" s="26">
        <v>60</v>
      </c>
    </row>
    <row r="62" spans="1:5" ht="58.2" customHeight="1" outlineLevel="3" x14ac:dyDescent="0.25">
      <c r="A62" s="21" t="s">
        <v>59</v>
      </c>
      <c r="B62" s="22" t="s">
        <v>60</v>
      </c>
      <c r="C62" s="22"/>
      <c r="D62" s="22"/>
      <c r="E62" s="23">
        <f>E63</f>
        <v>113.35</v>
      </c>
    </row>
    <row r="63" spans="1:5" ht="33.6" customHeight="1" outlineLevel="7" x14ac:dyDescent="0.25">
      <c r="A63" s="21" t="s">
        <v>47</v>
      </c>
      <c r="B63" s="22" t="s">
        <v>60</v>
      </c>
      <c r="C63" s="22" t="s">
        <v>48</v>
      </c>
      <c r="D63" s="22"/>
      <c r="E63" s="23">
        <f>E64</f>
        <v>113.35</v>
      </c>
    </row>
    <row r="64" spans="1:5" ht="18" outlineLevel="7" x14ac:dyDescent="0.25">
      <c r="A64" s="24" t="s">
        <v>49</v>
      </c>
      <c r="B64" s="25" t="s">
        <v>60</v>
      </c>
      <c r="C64" s="25" t="s">
        <v>48</v>
      </c>
      <c r="D64" s="25" t="s">
        <v>50</v>
      </c>
      <c r="E64" s="26">
        <v>113.35</v>
      </c>
    </row>
    <row r="65" spans="1:5" ht="100.8" customHeight="1" outlineLevel="3" x14ac:dyDescent="0.25">
      <c r="A65" s="21" t="s">
        <v>61</v>
      </c>
      <c r="B65" s="22" t="s">
        <v>62</v>
      </c>
      <c r="C65" s="22"/>
      <c r="D65" s="22"/>
      <c r="E65" s="23">
        <f>E66</f>
        <v>120</v>
      </c>
    </row>
    <row r="66" spans="1:5" ht="34.799999999999997" customHeight="1" outlineLevel="7" x14ac:dyDescent="0.25">
      <c r="A66" s="21" t="s">
        <v>47</v>
      </c>
      <c r="B66" s="22" t="s">
        <v>62</v>
      </c>
      <c r="C66" s="22" t="s">
        <v>48</v>
      </c>
      <c r="D66" s="22"/>
      <c r="E66" s="23">
        <f>E67</f>
        <v>120</v>
      </c>
    </row>
    <row r="67" spans="1:5" ht="33" customHeight="1" outlineLevel="7" x14ac:dyDescent="0.25">
      <c r="A67" s="24" t="s">
        <v>49</v>
      </c>
      <c r="B67" s="25" t="s">
        <v>62</v>
      </c>
      <c r="C67" s="25" t="s">
        <v>48</v>
      </c>
      <c r="D67" s="25" t="s">
        <v>50</v>
      </c>
      <c r="E67" s="26">
        <v>120</v>
      </c>
    </row>
    <row r="68" spans="1:5" ht="52.8" customHeight="1" outlineLevel="3" x14ac:dyDescent="0.25">
      <c r="A68" s="21" t="s">
        <v>63</v>
      </c>
      <c r="B68" s="22" t="s">
        <v>64</v>
      </c>
      <c r="C68" s="22"/>
      <c r="D68" s="22"/>
      <c r="E68" s="23">
        <f>E69</f>
        <v>200</v>
      </c>
    </row>
    <row r="69" spans="1:5" ht="31.2" customHeight="1" outlineLevel="7" x14ac:dyDescent="0.25">
      <c r="A69" s="21" t="s">
        <v>65</v>
      </c>
      <c r="B69" s="22" t="s">
        <v>64</v>
      </c>
      <c r="C69" s="22" t="s">
        <v>66</v>
      </c>
      <c r="D69" s="22"/>
      <c r="E69" s="23">
        <f>E70</f>
        <v>200</v>
      </c>
    </row>
    <row r="70" spans="1:5" ht="29.4" customHeight="1" outlineLevel="7" x14ac:dyDescent="0.25">
      <c r="A70" s="24" t="s">
        <v>67</v>
      </c>
      <c r="B70" s="25" t="s">
        <v>64</v>
      </c>
      <c r="C70" s="25" t="s">
        <v>66</v>
      </c>
      <c r="D70" s="25" t="s">
        <v>68</v>
      </c>
      <c r="E70" s="26">
        <v>200</v>
      </c>
    </row>
    <row r="71" spans="1:5" ht="90" customHeight="1" outlineLevel="3" x14ac:dyDescent="0.25">
      <c r="A71" s="21" t="s">
        <v>69</v>
      </c>
      <c r="B71" s="22" t="s">
        <v>70</v>
      </c>
      <c r="C71" s="22"/>
      <c r="D71" s="22"/>
      <c r="E71" s="23">
        <f>E72</f>
        <v>67.989999999999995</v>
      </c>
    </row>
    <row r="72" spans="1:5" ht="46.2" customHeight="1" outlineLevel="7" x14ac:dyDescent="0.25">
      <c r="A72" s="21" t="s">
        <v>47</v>
      </c>
      <c r="B72" s="22" t="s">
        <v>70</v>
      </c>
      <c r="C72" s="22" t="s">
        <v>48</v>
      </c>
      <c r="D72" s="22"/>
      <c r="E72" s="23">
        <f>E73</f>
        <v>67.989999999999995</v>
      </c>
    </row>
    <row r="73" spans="1:5" ht="63.6" customHeight="1" outlineLevel="7" x14ac:dyDescent="0.25">
      <c r="A73" s="27" t="s">
        <v>30</v>
      </c>
      <c r="B73" s="28" t="s">
        <v>70</v>
      </c>
      <c r="C73" s="28" t="s">
        <v>48</v>
      </c>
      <c r="D73" s="28" t="s">
        <v>31</v>
      </c>
      <c r="E73" s="29">
        <v>67.989999999999995</v>
      </c>
    </row>
    <row r="74" spans="1:5" ht="60.6" customHeight="1" outlineLevel="7" x14ac:dyDescent="0.25">
      <c r="A74" s="30" t="s">
        <v>184</v>
      </c>
      <c r="B74" s="12" t="s">
        <v>186</v>
      </c>
      <c r="C74" s="31"/>
      <c r="D74" s="31"/>
      <c r="E74" s="32">
        <f>E75</f>
        <v>158</v>
      </c>
    </row>
    <row r="75" spans="1:5" ht="39.6" customHeight="1" outlineLevel="7" x14ac:dyDescent="0.25">
      <c r="A75" s="21" t="s">
        <v>47</v>
      </c>
      <c r="B75" s="12" t="s">
        <v>186</v>
      </c>
      <c r="C75" s="12" t="s">
        <v>48</v>
      </c>
      <c r="D75" s="31"/>
      <c r="E75" s="32">
        <f>E76</f>
        <v>158</v>
      </c>
    </row>
    <row r="76" spans="1:5" ht="186" customHeight="1" outlineLevel="7" x14ac:dyDescent="0.25">
      <c r="A76" s="33" t="s">
        <v>185</v>
      </c>
      <c r="B76" s="12" t="s">
        <v>186</v>
      </c>
      <c r="C76" s="12" t="s">
        <v>48</v>
      </c>
      <c r="D76" s="31" t="s">
        <v>187</v>
      </c>
      <c r="E76" s="34">
        <v>158</v>
      </c>
    </row>
    <row r="77" spans="1:5" ht="89.4" customHeight="1" outlineLevel="3" x14ac:dyDescent="0.25">
      <c r="A77" s="21" t="s">
        <v>71</v>
      </c>
      <c r="B77" s="22" t="s">
        <v>72</v>
      </c>
      <c r="C77" s="22"/>
      <c r="D77" s="22"/>
      <c r="E77" s="23">
        <f>E78</f>
        <v>448.3</v>
      </c>
    </row>
    <row r="78" spans="1:5" ht="57.6" customHeight="1" outlineLevel="7" x14ac:dyDescent="0.25">
      <c r="A78" s="21" t="s">
        <v>73</v>
      </c>
      <c r="B78" s="22" t="s">
        <v>72</v>
      </c>
      <c r="C78" s="22" t="s">
        <v>74</v>
      </c>
      <c r="D78" s="22"/>
      <c r="E78" s="23">
        <f>E79+E80</f>
        <v>448.3</v>
      </c>
    </row>
    <row r="79" spans="1:5" ht="49.2" customHeight="1" outlineLevel="7" x14ac:dyDescent="0.25">
      <c r="A79" s="24" t="s">
        <v>14</v>
      </c>
      <c r="B79" s="25" t="s">
        <v>72</v>
      </c>
      <c r="C79" s="25" t="s">
        <v>74</v>
      </c>
      <c r="D79" s="25" t="s">
        <v>15</v>
      </c>
      <c r="E79" s="26">
        <v>344</v>
      </c>
    </row>
    <row r="80" spans="1:5" ht="91.2" customHeight="1" outlineLevel="7" x14ac:dyDescent="0.25">
      <c r="A80" s="24" t="s">
        <v>16</v>
      </c>
      <c r="B80" s="25" t="s">
        <v>72</v>
      </c>
      <c r="C80" s="25" t="s">
        <v>74</v>
      </c>
      <c r="D80" s="25" t="s">
        <v>17</v>
      </c>
      <c r="E80" s="26">
        <v>104.3</v>
      </c>
    </row>
    <row r="81" spans="1:5" ht="34.200000000000003" customHeight="1" outlineLevel="1" x14ac:dyDescent="0.25">
      <c r="A81" s="20" t="s">
        <v>75</v>
      </c>
      <c r="B81" s="22" t="s">
        <v>76</v>
      </c>
      <c r="C81" s="22"/>
      <c r="D81" s="22"/>
      <c r="E81" s="19">
        <f>E82</f>
        <v>38941.899999999994</v>
      </c>
    </row>
    <row r="82" spans="1:5" ht="95.4" customHeight="1" outlineLevel="2" x14ac:dyDescent="0.25">
      <c r="A82" s="21" t="s">
        <v>77</v>
      </c>
      <c r="B82" s="22" t="s">
        <v>78</v>
      </c>
      <c r="C82" s="22"/>
      <c r="D82" s="22"/>
      <c r="E82" s="23">
        <f>E83</f>
        <v>38941.899999999994</v>
      </c>
    </row>
    <row r="83" spans="1:5" ht="117" customHeight="1" outlineLevel="3" x14ac:dyDescent="0.25">
      <c r="A83" s="21" t="s">
        <v>79</v>
      </c>
      <c r="B83" s="22" t="s">
        <v>80</v>
      </c>
      <c r="C83" s="22"/>
      <c r="D83" s="22"/>
      <c r="E83" s="23">
        <f>E84+E100+E107+E164+E168</f>
        <v>38941.899999999994</v>
      </c>
    </row>
    <row r="84" spans="1:5" ht="152.4" customHeight="1" outlineLevel="4" x14ac:dyDescent="0.25">
      <c r="A84" s="35" t="s">
        <v>81</v>
      </c>
      <c r="B84" s="22" t="s">
        <v>82</v>
      </c>
      <c r="C84" s="22"/>
      <c r="D84" s="22"/>
      <c r="E84" s="23">
        <f>E85+E88+E91+E94+E97</f>
        <v>2279</v>
      </c>
    </row>
    <row r="85" spans="1:5" ht="228" customHeight="1" outlineLevel="5" x14ac:dyDescent="0.25">
      <c r="A85" s="35" t="s">
        <v>83</v>
      </c>
      <c r="B85" s="22" t="s">
        <v>84</v>
      </c>
      <c r="C85" s="22"/>
      <c r="D85" s="22"/>
      <c r="E85" s="23">
        <f>E86</f>
        <v>180</v>
      </c>
    </row>
    <row r="86" spans="1:5" ht="57.6" customHeight="1" outlineLevel="7" x14ac:dyDescent="0.25">
      <c r="A86" s="21" t="s">
        <v>85</v>
      </c>
      <c r="B86" s="22" t="s">
        <v>84</v>
      </c>
      <c r="C86" s="22" t="s">
        <v>86</v>
      </c>
      <c r="D86" s="22"/>
      <c r="E86" s="23">
        <f>E87</f>
        <v>180</v>
      </c>
    </row>
    <row r="87" spans="1:5" ht="72.599999999999994" customHeight="1" outlineLevel="7" x14ac:dyDescent="0.25">
      <c r="A87" s="24" t="s">
        <v>30</v>
      </c>
      <c r="B87" s="25" t="s">
        <v>84</v>
      </c>
      <c r="C87" s="25" t="s">
        <v>86</v>
      </c>
      <c r="D87" s="25" t="s">
        <v>31</v>
      </c>
      <c r="E87" s="26">
        <v>180</v>
      </c>
    </row>
    <row r="88" spans="1:5" ht="195" customHeight="1" outlineLevel="5" x14ac:dyDescent="0.25">
      <c r="A88" s="35" t="s">
        <v>87</v>
      </c>
      <c r="B88" s="22" t="s">
        <v>88</v>
      </c>
      <c r="C88" s="22"/>
      <c r="D88" s="22"/>
      <c r="E88" s="23">
        <f>E89</f>
        <v>700</v>
      </c>
    </row>
    <row r="89" spans="1:5" ht="60" customHeight="1" outlineLevel="7" x14ac:dyDescent="0.25">
      <c r="A89" s="21" t="s">
        <v>85</v>
      </c>
      <c r="B89" s="22" t="s">
        <v>88</v>
      </c>
      <c r="C89" s="22" t="s">
        <v>86</v>
      </c>
      <c r="D89" s="22"/>
      <c r="E89" s="23">
        <f>E90</f>
        <v>700</v>
      </c>
    </row>
    <row r="90" spans="1:5" ht="70.2" customHeight="1" outlineLevel="7" x14ac:dyDescent="0.25">
      <c r="A90" s="24" t="s">
        <v>30</v>
      </c>
      <c r="B90" s="25" t="s">
        <v>88</v>
      </c>
      <c r="C90" s="25" t="s">
        <v>86</v>
      </c>
      <c r="D90" s="25" t="s">
        <v>31</v>
      </c>
      <c r="E90" s="26">
        <v>700</v>
      </c>
    </row>
    <row r="91" spans="1:5" ht="204" customHeight="1" outlineLevel="5" x14ac:dyDescent="0.25">
      <c r="A91" s="35" t="s">
        <v>89</v>
      </c>
      <c r="B91" s="22" t="s">
        <v>90</v>
      </c>
      <c r="C91" s="22"/>
      <c r="D91" s="22"/>
      <c r="E91" s="23">
        <f>E92</f>
        <v>20</v>
      </c>
    </row>
    <row r="92" spans="1:5" ht="51.6" customHeight="1" outlineLevel="7" x14ac:dyDescent="0.25">
      <c r="A92" s="21" t="s">
        <v>85</v>
      </c>
      <c r="B92" s="22" t="s">
        <v>90</v>
      </c>
      <c r="C92" s="22" t="s">
        <v>86</v>
      </c>
      <c r="D92" s="22"/>
      <c r="E92" s="23">
        <v>20</v>
      </c>
    </row>
    <row r="93" spans="1:5" ht="75" customHeight="1" outlineLevel="7" x14ac:dyDescent="0.25">
      <c r="A93" s="24" t="s">
        <v>30</v>
      </c>
      <c r="B93" s="25" t="s">
        <v>90</v>
      </c>
      <c r="C93" s="25" t="s">
        <v>86</v>
      </c>
      <c r="D93" s="25" t="s">
        <v>31</v>
      </c>
      <c r="E93" s="26">
        <v>20</v>
      </c>
    </row>
    <row r="94" spans="1:5" ht="181.8" customHeight="1" outlineLevel="5" x14ac:dyDescent="0.25">
      <c r="A94" s="35" t="s">
        <v>91</v>
      </c>
      <c r="B94" s="22" t="s">
        <v>92</v>
      </c>
      <c r="C94" s="22"/>
      <c r="D94" s="22"/>
      <c r="E94" s="23">
        <f>E95</f>
        <v>20</v>
      </c>
    </row>
    <row r="95" spans="1:5" ht="55.2" customHeight="1" outlineLevel="7" x14ac:dyDescent="0.25">
      <c r="A95" s="21" t="s">
        <v>85</v>
      </c>
      <c r="B95" s="22" t="s">
        <v>92</v>
      </c>
      <c r="C95" s="22" t="s">
        <v>86</v>
      </c>
      <c r="D95" s="22"/>
      <c r="E95" s="23">
        <f>E96</f>
        <v>20</v>
      </c>
    </row>
    <row r="96" spans="1:5" ht="69.599999999999994" customHeight="1" outlineLevel="7" x14ac:dyDescent="0.25">
      <c r="A96" s="24" t="s">
        <v>30</v>
      </c>
      <c r="B96" s="25" t="s">
        <v>92</v>
      </c>
      <c r="C96" s="25" t="s">
        <v>86</v>
      </c>
      <c r="D96" s="25" t="s">
        <v>31</v>
      </c>
      <c r="E96" s="26">
        <v>20</v>
      </c>
    </row>
    <row r="97" spans="1:5" ht="245.4" customHeight="1" outlineLevel="5" x14ac:dyDescent="0.25">
      <c r="A97" s="35" t="s">
        <v>93</v>
      </c>
      <c r="B97" s="22" t="s">
        <v>94</v>
      </c>
      <c r="C97" s="22"/>
      <c r="D97" s="22"/>
      <c r="E97" s="23">
        <f>E98</f>
        <v>1359</v>
      </c>
    </row>
    <row r="98" spans="1:5" ht="41.4" customHeight="1" outlineLevel="7" x14ac:dyDescent="0.25">
      <c r="A98" s="21" t="s">
        <v>47</v>
      </c>
      <c r="B98" s="22" t="s">
        <v>94</v>
      </c>
      <c r="C98" s="22" t="s">
        <v>48</v>
      </c>
      <c r="D98" s="22"/>
      <c r="E98" s="23">
        <f>E99</f>
        <v>1359</v>
      </c>
    </row>
    <row r="99" spans="1:5" ht="82.2" customHeight="1" outlineLevel="7" x14ac:dyDescent="0.25">
      <c r="A99" s="24" t="s">
        <v>30</v>
      </c>
      <c r="B99" s="25" t="s">
        <v>94</v>
      </c>
      <c r="C99" s="25" t="s">
        <v>48</v>
      </c>
      <c r="D99" s="25" t="s">
        <v>31</v>
      </c>
      <c r="E99" s="26">
        <v>1359</v>
      </c>
    </row>
    <row r="100" spans="1:5" ht="159" customHeight="1" outlineLevel="4" x14ac:dyDescent="0.25">
      <c r="A100" s="21" t="s">
        <v>95</v>
      </c>
      <c r="B100" s="22" t="s">
        <v>96</v>
      </c>
      <c r="C100" s="22"/>
      <c r="D100" s="22"/>
      <c r="E100" s="23">
        <f>E101+E104</f>
        <v>520</v>
      </c>
    </row>
    <row r="101" spans="1:5" ht="214.2" customHeight="1" outlineLevel="5" x14ac:dyDescent="0.25">
      <c r="A101" s="35" t="s">
        <v>97</v>
      </c>
      <c r="B101" s="22" t="s">
        <v>98</v>
      </c>
      <c r="C101" s="22"/>
      <c r="D101" s="22"/>
      <c r="E101" s="23">
        <f>E102</f>
        <v>70</v>
      </c>
    </row>
    <row r="102" spans="1:5" ht="69.599999999999994" outlineLevel="7" x14ac:dyDescent="0.25">
      <c r="A102" s="21" t="s">
        <v>99</v>
      </c>
      <c r="B102" s="22" t="s">
        <v>98</v>
      </c>
      <c r="C102" s="22" t="s">
        <v>100</v>
      </c>
      <c r="D102" s="22"/>
      <c r="E102" s="23">
        <f>E103</f>
        <v>70</v>
      </c>
    </row>
    <row r="103" spans="1:5" ht="81.599999999999994" customHeight="1" outlineLevel="7" x14ac:dyDescent="0.25">
      <c r="A103" s="24" t="s">
        <v>30</v>
      </c>
      <c r="B103" s="25" t="s">
        <v>98</v>
      </c>
      <c r="C103" s="25" t="s">
        <v>100</v>
      </c>
      <c r="D103" s="25" t="s">
        <v>31</v>
      </c>
      <c r="E103" s="26">
        <v>70</v>
      </c>
    </row>
    <row r="104" spans="1:5" ht="201.6" customHeight="1" outlineLevel="5" x14ac:dyDescent="0.25">
      <c r="A104" s="35" t="s">
        <v>101</v>
      </c>
      <c r="B104" s="22" t="s">
        <v>102</v>
      </c>
      <c r="C104" s="22"/>
      <c r="D104" s="22"/>
      <c r="E104" s="23">
        <f>E105</f>
        <v>450</v>
      </c>
    </row>
    <row r="105" spans="1:5" ht="45" customHeight="1" outlineLevel="7" x14ac:dyDescent="0.25">
      <c r="A105" s="21" t="s">
        <v>103</v>
      </c>
      <c r="B105" s="22" t="s">
        <v>102</v>
      </c>
      <c r="C105" s="22" t="s">
        <v>104</v>
      </c>
      <c r="D105" s="22"/>
      <c r="E105" s="23">
        <f>E106</f>
        <v>450</v>
      </c>
    </row>
    <row r="106" spans="1:5" ht="54" outlineLevel="7" x14ac:dyDescent="0.25">
      <c r="A106" s="24" t="s">
        <v>30</v>
      </c>
      <c r="B106" s="25" t="s">
        <v>102</v>
      </c>
      <c r="C106" s="25" t="s">
        <v>104</v>
      </c>
      <c r="D106" s="25" t="s">
        <v>31</v>
      </c>
      <c r="E106" s="26">
        <v>450</v>
      </c>
    </row>
    <row r="107" spans="1:5" ht="170.4" customHeight="1" outlineLevel="4" x14ac:dyDescent="0.25">
      <c r="A107" s="35" t="s">
        <v>105</v>
      </c>
      <c r="B107" s="22" t="s">
        <v>106</v>
      </c>
      <c r="C107" s="22"/>
      <c r="D107" s="22"/>
      <c r="E107" s="23">
        <f>E108+E111+E115+E119+E122+E125+E128+E131+E134+E137+E143+E146+E149+E155+E158+E161+E176+E179+E152+E140</f>
        <v>34432.299999999996</v>
      </c>
    </row>
    <row r="108" spans="1:5" ht="207" customHeight="1" outlineLevel="5" x14ac:dyDescent="0.25">
      <c r="A108" s="35" t="s">
        <v>107</v>
      </c>
      <c r="B108" s="22" t="s">
        <v>108</v>
      </c>
      <c r="C108" s="22"/>
      <c r="D108" s="22"/>
      <c r="E108" s="23">
        <f>E109</f>
        <v>1028</v>
      </c>
    </row>
    <row r="109" spans="1:5" ht="17.399999999999999" outlineLevel="7" x14ac:dyDescent="0.25">
      <c r="A109" s="21" t="s">
        <v>109</v>
      </c>
      <c r="B109" s="22" t="s">
        <v>108</v>
      </c>
      <c r="C109" s="22" t="s">
        <v>110</v>
      </c>
      <c r="D109" s="22"/>
      <c r="E109" s="23">
        <f>E110</f>
        <v>1028</v>
      </c>
    </row>
    <row r="110" spans="1:5" ht="79.2" customHeight="1" outlineLevel="7" x14ac:dyDescent="0.25">
      <c r="A110" s="24" t="s">
        <v>30</v>
      </c>
      <c r="B110" s="25" t="s">
        <v>108</v>
      </c>
      <c r="C110" s="25" t="s">
        <v>110</v>
      </c>
      <c r="D110" s="25" t="s">
        <v>31</v>
      </c>
      <c r="E110" s="26">
        <v>1028</v>
      </c>
    </row>
    <row r="111" spans="1:5" ht="216.6" customHeight="1" outlineLevel="5" x14ac:dyDescent="0.25">
      <c r="A111" s="35" t="s">
        <v>111</v>
      </c>
      <c r="B111" s="22" t="s">
        <v>112</v>
      </c>
      <c r="C111" s="22"/>
      <c r="D111" s="22"/>
      <c r="E111" s="23">
        <f>E112</f>
        <v>1100</v>
      </c>
    </row>
    <row r="112" spans="1:5" ht="17.399999999999999" outlineLevel="7" x14ac:dyDescent="0.25">
      <c r="A112" s="21" t="s">
        <v>113</v>
      </c>
      <c r="B112" s="22" t="s">
        <v>112</v>
      </c>
      <c r="C112" s="22" t="s">
        <v>114</v>
      </c>
      <c r="D112" s="22"/>
      <c r="E112" s="23">
        <f>E113+E114</f>
        <v>1100</v>
      </c>
    </row>
    <row r="113" spans="1:5" ht="76.2" customHeight="1" outlineLevel="7" x14ac:dyDescent="0.25">
      <c r="A113" s="24" t="s">
        <v>30</v>
      </c>
      <c r="B113" s="25" t="s">
        <v>112</v>
      </c>
      <c r="C113" s="25" t="s">
        <v>114</v>
      </c>
      <c r="D113" s="25" t="s">
        <v>31</v>
      </c>
      <c r="E113" s="26">
        <v>800</v>
      </c>
    </row>
    <row r="114" spans="1:5" ht="103.2" customHeight="1" outlineLevel="7" x14ac:dyDescent="0.25">
      <c r="A114" s="24" t="s">
        <v>115</v>
      </c>
      <c r="B114" s="25" t="s">
        <v>112</v>
      </c>
      <c r="C114" s="25" t="s">
        <v>114</v>
      </c>
      <c r="D114" s="25" t="s">
        <v>116</v>
      </c>
      <c r="E114" s="26">
        <v>300</v>
      </c>
    </row>
    <row r="115" spans="1:5" ht="235.2" customHeight="1" outlineLevel="5" x14ac:dyDescent="0.25">
      <c r="A115" s="35" t="s">
        <v>117</v>
      </c>
      <c r="B115" s="22" t="s">
        <v>118</v>
      </c>
      <c r="C115" s="22"/>
      <c r="D115" s="22"/>
      <c r="E115" s="23">
        <f>E116</f>
        <v>3514.4</v>
      </c>
    </row>
    <row r="116" spans="1:5" ht="43.8" customHeight="1" outlineLevel="7" x14ac:dyDescent="0.25">
      <c r="A116" s="21" t="s">
        <v>119</v>
      </c>
      <c r="B116" s="22" t="s">
        <v>118</v>
      </c>
      <c r="C116" s="22" t="s">
        <v>120</v>
      </c>
      <c r="D116" s="22"/>
      <c r="E116" s="23">
        <f>E117+E118</f>
        <v>3514.4</v>
      </c>
    </row>
    <row r="117" spans="1:5" ht="80.400000000000006" customHeight="1" outlineLevel="7" x14ac:dyDescent="0.25">
      <c r="A117" s="24" t="s">
        <v>30</v>
      </c>
      <c r="B117" s="25" t="s">
        <v>118</v>
      </c>
      <c r="C117" s="25" t="s">
        <v>120</v>
      </c>
      <c r="D117" s="25" t="s">
        <v>31</v>
      </c>
      <c r="E117" s="26">
        <v>3039.4</v>
      </c>
    </row>
    <row r="118" spans="1:5" ht="105" customHeight="1" outlineLevel="7" x14ac:dyDescent="0.25">
      <c r="A118" s="24" t="s">
        <v>121</v>
      </c>
      <c r="B118" s="25" t="s">
        <v>118</v>
      </c>
      <c r="C118" s="25" t="s">
        <v>120</v>
      </c>
      <c r="D118" s="25" t="s">
        <v>122</v>
      </c>
      <c r="E118" s="26">
        <v>475</v>
      </c>
    </row>
    <row r="119" spans="1:5" ht="235.8" customHeight="1" outlineLevel="5" x14ac:dyDescent="0.25">
      <c r="A119" s="35" t="s">
        <v>123</v>
      </c>
      <c r="B119" s="22" t="s">
        <v>124</v>
      </c>
      <c r="C119" s="22"/>
      <c r="D119" s="22"/>
      <c r="E119" s="23">
        <f>E120</f>
        <v>30</v>
      </c>
    </row>
    <row r="120" spans="1:5" ht="17.399999999999999" outlineLevel="7" x14ac:dyDescent="0.25">
      <c r="A120" s="21" t="s">
        <v>125</v>
      </c>
      <c r="B120" s="22" t="s">
        <v>124</v>
      </c>
      <c r="C120" s="22" t="s">
        <v>126</v>
      </c>
      <c r="D120" s="22"/>
      <c r="E120" s="23">
        <f>E121</f>
        <v>30</v>
      </c>
    </row>
    <row r="121" spans="1:5" ht="85.2" customHeight="1" outlineLevel="7" x14ac:dyDescent="0.25">
      <c r="A121" s="24" t="s">
        <v>30</v>
      </c>
      <c r="B121" s="25" t="s">
        <v>124</v>
      </c>
      <c r="C121" s="25" t="s">
        <v>126</v>
      </c>
      <c r="D121" s="25" t="s">
        <v>31</v>
      </c>
      <c r="E121" s="26">
        <v>30</v>
      </c>
    </row>
    <row r="122" spans="1:5" ht="184.2" customHeight="1" outlineLevel="5" x14ac:dyDescent="0.25">
      <c r="A122" s="35" t="s">
        <v>127</v>
      </c>
      <c r="B122" s="22" t="s">
        <v>128</v>
      </c>
      <c r="C122" s="22"/>
      <c r="D122" s="22"/>
      <c r="E122" s="23">
        <f>E123</f>
        <v>4280</v>
      </c>
    </row>
    <row r="123" spans="1:5" ht="17.399999999999999" outlineLevel="7" x14ac:dyDescent="0.25">
      <c r="A123" s="21" t="s">
        <v>125</v>
      </c>
      <c r="B123" s="22" t="s">
        <v>128</v>
      </c>
      <c r="C123" s="22" t="s">
        <v>126</v>
      </c>
      <c r="D123" s="22"/>
      <c r="E123" s="23">
        <f>E124</f>
        <v>4280</v>
      </c>
    </row>
    <row r="124" spans="1:5" ht="89.4" customHeight="1" outlineLevel="7" x14ac:dyDescent="0.25">
      <c r="A124" s="24" t="s">
        <v>30</v>
      </c>
      <c r="B124" s="25" t="s">
        <v>128</v>
      </c>
      <c r="C124" s="25" t="s">
        <v>126</v>
      </c>
      <c r="D124" s="25" t="s">
        <v>31</v>
      </c>
      <c r="E124" s="26">
        <v>4280</v>
      </c>
    </row>
    <row r="125" spans="1:5" ht="219" customHeight="1" outlineLevel="5" x14ac:dyDescent="0.25">
      <c r="A125" s="35" t="s">
        <v>129</v>
      </c>
      <c r="B125" s="22" t="s">
        <v>130</v>
      </c>
      <c r="C125" s="22"/>
      <c r="D125" s="22"/>
      <c r="E125" s="23">
        <f>E126</f>
        <v>3500</v>
      </c>
    </row>
    <row r="126" spans="1:5" ht="17.399999999999999" outlineLevel="7" x14ac:dyDescent="0.25">
      <c r="A126" s="21" t="s">
        <v>125</v>
      </c>
      <c r="B126" s="22" t="s">
        <v>130</v>
      </c>
      <c r="C126" s="22" t="s">
        <v>126</v>
      </c>
      <c r="D126" s="22"/>
      <c r="E126" s="23">
        <f>E127</f>
        <v>3500</v>
      </c>
    </row>
    <row r="127" spans="1:5" ht="69.599999999999994" customHeight="1" outlineLevel="7" x14ac:dyDescent="0.25">
      <c r="A127" s="24" t="s">
        <v>30</v>
      </c>
      <c r="B127" s="25" t="s">
        <v>130</v>
      </c>
      <c r="C127" s="25" t="s">
        <v>126</v>
      </c>
      <c r="D127" s="25" t="s">
        <v>31</v>
      </c>
      <c r="E127" s="26">
        <v>3500</v>
      </c>
    </row>
    <row r="128" spans="1:5" ht="246" customHeight="1" outlineLevel="5" x14ac:dyDescent="0.25">
      <c r="A128" s="35" t="s">
        <v>131</v>
      </c>
      <c r="B128" s="22" t="s">
        <v>132</v>
      </c>
      <c r="C128" s="22"/>
      <c r="D128" s="22"/>
      <c r="E128" s="23">
        <f>E129</f>
        <v>1100</v>
      </c>
    </row>
    <row r="129" spans="1:5" ht="17.399999999999999" outlineLevel="7" x14ac:dyDescent="0.25">
      <c r="A129" s="21" t="s">
        <v>109</v>
      </c>
      <c r="B129" s="22" t="s">
        <v>132</v>
      </c>
      <c r="C129" s="22" t="s">
        <v>110</v>
      </c>
      <c r="D129" s="22"/>
      <c r="E129" s="23">
        <f>E130</f>
        <v>1100</v>
      </c>
    </row>
    <row r="130" spans="1:5" ht="84" customHeight="1" outlineLevel="7" x14ac:dyDescent="0.25">
      <c r="A130" s="24" t="s">
        <v>30</v>
      </c>
      <c r="B130" s="25" t="s">
        <v>132</v>
      </c>
      <c r="C130" s="25" t="s">
        <v>110</v>
      </c>
      <c r="D130" s="25" t="s">
        <v>31</v>
      </c>
      <c r="E130" s="26">
        <v>1100</v>
      </c>
    </row>
    <row r="131" spans="1:5" ht="195" customHeight="1" outlineLevel="5" x14ac:dyDescent="0.25">
      <c r="A131" s="35" t="s">
        <v>133</v>
      </c>
      <c r="B131" s="22" t="s">
        <v>134</v>
      </c>
      <c r="C131" s="22"/>
      <c r="D131" s="22"/>
      <c r="E131" s="23">
        <f>E132</f>
        <v>372</v>
      </c>
    </row>
    <row r="132" spans="1:5" ht="17.399999999999999" outlineLevel="7" x14ac:dyDescent="0.25">
      <c r="A132" s="21" t="s">
        <v>109</v>
      </c>
      <c r="B132" s="22" t="s">
        <v>134</v>
      </c>
      <c r="C132" s="22" t="s">
        <v>110</v>
      </c>
      <c r="D132" s="22"/>
      <c r="E132" s="23">
        <f>E133</f>
        <v>372</v>
      </c>
    </row>
    <row r="133" spans="1:5" ht="87.6" customHeight="1" outlineLevel="7" x14ac:dyDescent="0.25">
      <c r="A133" s="24" t="s">
        <v>30</v>
      </c>
      <c r="B133" s="25" t="s">
        <v>134</v>
      </c>
      <c r="C133" s="25" t="s">
        <v>110</v>
      </c>
      <c r="D133" s="25" t="s">
        <v>31</v>
      </c>
      <c r="E133" s="26">
        <v>372</v>
      </c>
    </row>
    <row r="134" spans="1:5" ht="199.8" customHeight="1" outlineLevel="5" x14ac:dyDescent="0.25">
      <c r="A134" s="35" t="s">
        <v>135</v>
      </c>
      <c r="B134" s="22" t="s">
        <v>136</v>
      </c>
      <c r="C134" s="22"/>
      <c r="D134" s="22"/>
      <c r="E134" s="23">
        <f>E135</f>
        <v>1083.3</v>
      </c>
    </row>
    <row r="135" spans="1:5" ht="34.799999999999997" customHeight="1" outlineLevel="7" x14ac:dyDescent="0.25">
      <c r="A135" s="21" t="s">
        <v>119</v>
      </c>
      <c r="B135" s="22" t="s">
        <v>136</v>
      </c>
      <c r="C135" s="22" t="s">
        <v>120</v>
      </c>
      <c r="D135" s="22"/>
      <c r="E135" s="23">
        <f>E136</f>
        <v>1083.3</v>
      </c>
    </row>
    <row r="136" spans="1:5" ht="75" customHeight="1" outlineLevel="7" x14ac:dyDescent="0.25">
      <c r="A136" s="24" t="s">
        <v>30</v>
      </c>
      <c r="B136" s="25" t="s">
        <v>136</v>
      </c>
      <c r="C136" s="25" t="s">
        <v>120</v>
      </c>
      <c r="D136" s="25" t="s">
        <v>31</v>
      </c>
      <c r="E136" s="26">
        <v>1083.3</v>
      </c>
    </row>
    <row r="137" spans="1:5" ht="260.39999999999998" customHeight="1" outlineLevel="5" x14ac:dyDescent="0.25">
      <c r="A137" s="35" t="s">
        <v>137</v>
      </c>
      <c r="B137" s="22" t="s">
        <v>138</v>
      </c>
      <c r="C137" s="22"/>
      <c r="D137" s="22"/>
      <c r="E137" s="23">
        <f>E138</f>
        <v>1222.8</v>
      </c>
    </row>
    <row r="138" spans="1:5" ht="17.399999999999999" outlineLevel="7" x14ac:dyDescent="0.25">
      <c r="A138" s="21" t="s">
        <v>125</v>
      </c>
      <c r="B138" s="22" t="s">
        <v>138</v>
      </c>
      <c r="C138" s="22" t="s">
        <v>126</v>
      </c>
      <c r="D138" s="22"/>
      <c r="E138" s="23">
        <f>E139</f>
        <v>1222.8</v>
      </c>
    </row>
    <row r="139" spans="1:5" ht="54" outlineLevel="7" x14ac:dyDescent="0.25">
      <c r="A139" s="27" t="s">
        <v>30</v>
      </c>
      <c r="B139" s="28" t="s">
        <v>138</v>
      </c>
      <c r="C139" s="28" t="s">
        <v>126</v>
      </c>
      <c r="D139" s="28" t="s">
        <v>31</v>
      </c>
      <c r="E139" s="29">
        <v>1222.8</v>
      </c>
    </row>
    <row r="140" spans="1:5" ht="246.6" customHeight="1" outlineLevel="7" x14ac:dyDescent="0.25">
      <c r="A140" s="30" t="s">
        <v>191</v>
      </c>
      <c r="B140" s="12" t="s">
        <v>192</v>
      </c>
      <c r="C140" s="12"/>
      <c r="D140" s="12"/>
      <c r="E140" s="32">
        <f>E141</f>
        <v>625</v>
      </c>
    </row>
    <row r="141" spans="1:5" ht="24" customHeight="1" outlineLevel="7" x14ac:dyDescent="0.25">
      <c r="A141" s="21" t="s">
        <v>125</v>
      </c>
      <c r="B141" s="12" t="s">
        <v>192</v>
      </c>
      <c r="C141" s="12" t="s">
        <v>126</v>
      </c>
      <c r="D141" s="12"/>
      <c r="E141" s="32">
        <f>E142</f>
        <v>625</v>
      </c>
    </row>
    <row r="142" spans="1:5" ht="81" customHeight="1" outlineLevel="7" x14ac:dyDescent="0.25">
      <c r="A142" s="24" t="s">
        <v>30</v>
      </c>
      <c r="B142" s="31" t="s">
        <v>192</v>
      </c>
      <c r="C142" s="31" t="s">
        <v>126</v>
      </c>
      <c r="D142" s="31"/>
      <c r="E142" s="34">
        <v>625</v>
      </c>
    </row>
    <row r="143" spans="1:5" ht="246" customHeight="1" outlineLevel="5" x14ac:dyDescent="0.25">
      <c r="A143" s="35" t="s">
        <v>139</v>
      </c>
      <c r="B143" s="22" t="s">
        <v>140</v>
      </c>
      <c r="C143" s="22"/>
      <c r="D143" s="22"/>
      <c r="E143" s="23">
        <f>E144</f>
        <v>252.8</v>
      </c>
    </row>
    <row r="144" spans="1:5" ht="17.399999999999999" outlineLevel="7" x14ac:dyDescent="0.25">
      <c r="A144" s="21" t="s">
        <v>125</v>
      </c>
      <c r="B144" s="22" t="s">
        <v>140</v>
      </c>
      <c r="C144" s="22" t="s">
        <v>126</v>
      </c>
      <c r="D144" s="22"/>
      <c r="E144" s="23">
        <f>E145</f>
        <v>252.8</v>
      </c>
    </row>
    <row r="145" spans="1:5" ht="94.2" customHeight="1" outlineLevel="7" x14ac:dyDescent="0.25">
      <c r="A145" s="24" t="s">
        <v>30</v>
      </c>
      <c r="B145" s="25" t="s">
        <v>140</v>
      </c>
      <c r="C145" s="25" t="s">
        <v>126</v>
      </c>
      <c r="D145" s="25" t="s">
        <v>31</v>
      </c>
      <c r="E145" s="26">
        <v>252.8</v>
      </c>
    </row>
    <row r="146" spans="1:5" ht="217.8" customHeight="1" outlineLevel="5" x14ac:dyDescent="0.25">
      <c r="A146" s="35" t="s">
        <v>141</v>
      </c>
      <c r="B146" s="22" t="s">
        <v>142</v>
      </c>
      <c r="C146" s="22"/>
      <c r="D146" s="22"/>
      <c r="E146" s="23">
        <f>E147</f>
        <v>1087</v>
      </c>
    </row>
    <row r="147" spans="1:5" ht="17.399999999999999" outlineLevel="7" x14ac:dyDescent="0.25">
      <c r="A147" s="21" t="s">
        <v>125</v>
      </c>
      <c r="B147" s="22" t="s">
        <v>142</v>
      </c>
      <c r="C147" s="22" t="s">
        <v>126</v>
      </c>
      <c r="D147" s="22"/>
      <c r="E147" s="23">
        <f>E148</f>
        <v>1087</v>
      </c>
    </row>
    <row r="148" spans="1:5" ht="54" outlineLevel="7" x14ac:dyDescent="0.25">
      <c r="A148" s="24" t="s">
        <v>30</v>
      </c>
      <c r="B148" s="25" t="s">
        <v>142</v>
      </c>
      <c r="C148" s="25" t="s">
        <v>126</v>
      </c>
      <c r="D148" s="25" t="s">
        <v>31</v>
      </c>
      <c r="E148" s="26">
        <v>1087</v>
      </c>
    </row>
    <row r="149" spans="1:5" ht="207" customHeight="1" outlineLevel="5" x14ac:dyDescent="0.25">
      <c r="A149" s="35" t="s">
        <v>143</v>
      </c>
      <c r="B149" s="22" t="s">
        <v>144</v>
      </c>
      <c r="C149" s="22"/>
      <c r="D149" s="22"/>
      <c r="E149" s="23">
        <f>E150</f>
        <v>359.6</v>
      </c>
    </row>
    <row r="150" spans="1:5" ht="34.799999999999997" customHeight="1" outlineLevel="7" x14ac:dyDescent="0.25">
      <c r="A150" s="21" t="s">
        <v>119</v>
      </c>
      <c r="B150" s="22" t="s">
        <v>144</v>
      </c>
      <c r="C150" s="22" t="s">
        <v>120</v>
      </c>
      <c r="D150" s="22"/>
      <c r="E150" s="23">
        <f>E151</f>
        <v>359.6</v>
      </c>
    </row>
    <row r="151" spans="1:5" ht="54" outlineLevel="7" x14ac:dyDescent="0.25">
      <c r="A151" s="27" t="s">
        <v>30</v>
      </c>
      <c r="B151" s="28" t="s">
        <v>144</v>
      </c>
      <c r="C151" s="28" t="s">
        <v>120</v>
      </c>
      <c r="D151" s="28" t="s">
        <v>31</v>
      </c>
      <c r="E151" s="29">
        <v>359.6</v>
      </c>
    </row>
    <row r="152" spans="1:5" ht="253.2" customHeight="1" outlineLevel="7" x14ac:dyDescent="0.25">
      <c r="A152" s="35" t="s">
        <v>145</v>
      </c>
      <c r="B152" s="12" t="s">
        <v>188</v>
      </c>
      <c r="C152" s="12"/>
      <c r="D152" s="12"/>
      <c r="E152" s="32">
        <f>E153</f>
        <v>3494.4</v>
      </c>
    </row>
    <row r="153" spans="1:5" ht="18" outlineLevel="7" x14ac:dyDescent="0.25">
      <c r="A153" s="21" t="s">
        <v>109</v>
      </c>
      <c r="B153" s="12" t="s">
        <v>188</v>
      </c>
      <c r="C153" s="31" t="s">
        <v>110</v>
      </c>
      <c r="D153" s="31"/>
      <c r="E153" s="34">
        <f>E154</f>
        <v>3494.4</v>
      </c>
    </row>
    <row r="154" spans="1:5" ht="115.2" customHeight="1" outlineLevel="7" x14ac:dyDescent="0.25">
      <c r="A154" s="33" t="s">
        <v>147</v>
      </c>
      <c r="B154" s="31" t="s">
        <v>188</v>
      </c>
      <c r="C154" s="31" t="s">
        <v>110</v>
      </c>
      <c r="D154" s="31" t="s">
        <v>148</v>
      </c>
      <c r="E154" s="34">
        <v>3494.4</v>
      </c>
    </row>
    <row r="155" spans="1:5" ht="259.2" customHeight="1" outlineLevel="5" x14ac:dyDescent="0.25">
      <c r="A155" s="36" t="s">
        <v>145</v>
      </c>
      <c r="B155" s="12" t="s">
        <v>146</v>
      </c>
      <c r="C155" s="12"/>
      <c r="D155" s="12"/>
      <c r="E155" s="32">
        <f>E156</f>
        <v>1500</v>
      </c>
    </row>
    <row r="156" spans="1:5" ht="24.6" customHeight="1" outlineLevel="7" x14ac:dyDescent="0.25">
      <c r="A156" s="30" t="s">
        <v>109</v>
      </c>
      <c r="B156" s="12" t="s">
        <v>146</v>
      </c>
      <c r="C156" s="12" t="s">
        <v>110</v>
      </c>
      <c r="D156" s="12"/>
      <c r="E156" s="32">
        <f>E157</f>
        <v>1500</v>
      </c>
    </row>
    <row r="157" spans="1:5" ht="30" customHeight="1" outlineLevel="7" x14ac:dyDescent="0.25">
      <c r="A157" s="33" t="s">
        <v>147</v>
      </c>
      <c r="B157" s="31" t="s">
        <v>146</v>
      </c>
      <c r="C157" s="31" t="s">
        <v>110</v>
      </c>
      <c r="D157" s="31" t="s">
        <v>148</v>
      </c>
      <c r="E157" s="34">
        <v>1500</v>
      </c>
    </row>
    <row r="158" spans="1:5" ht="240" customHeight="1" outlineLevel="5" x14ac:dyDescent="0.25">
      <c r="A158" s="35" t="s">
        <v>189</v>
      </c>
      <c r="B158" s="22" t="s">
        <v>190</v>
      </c>
      <c r="C158" s="22"/>
      <c r="D158" s="22"/>
      <c r="E158" s="23">
        <f>E159</f>
        <v>6808</v>
      </c>
    </row>
    <row r="159" spans="1:5" ht="17.399999999999999" outlineLevel="7" x14ac:dyDescent="0.25">
      <c r="A159" s="21" t="s">
        <v>119</v>
      </c>
      <c r="B159" s="22" t="s">
        <v>190</v>
      </c>
      <c r="C159" s="22" t="s">
        <v>120</v>
      </c>
      <c r="D159" s="22"/>
      <c r="E159" s="23">
        <f>E160</f>
        <v>6808</v>
      </c>
    </row>
    <row r="160" spans="1:5" ht="79.2" customHeight="1" outlineLevel="7" x14ac:dyDescent="0.25">
      <c r="A160" s="24" t="s">
        <v>30</v>
      </c>
      <c r="B160" s="37" t="s">
        <v>190</v>
      </c>
      <c r="C160" s="25" t="s">
        <v>120</v>
      </c>
      <c r="D160" s="25" t="s">
        <v>31</v>
      </c>
      <c r="E160" s="26">
        <v>6808</v>
      </c>
    </row>
    <row r="161" spans="1:5" ht="202.8" customHeight="1" outlineLevel="5" x14ac:dyDescent="0.25">
      <c r="A161" s="35" t="s">
        <v>149</v>
      </c>
      <c r="B161" s="22" t="s">
        <v>150</v>
      </c>
      <c r="C161" s="22"/>
      <c r="D161" s="22"/>
      <c r="E161" s="23">
        <f>E162</f>
        <v>260</v>
      </c>
    </row>
    <row r="162" spans="1:5" ht="17.399999999999999" outlineLevel="7" x14ac:dyDescent="0.25">
      <c r="A162" s="21" t="s">
        <v>125</v>
      </c>
      <c r="B162" s="22" t="s">
        <v>150</v>
      </c>
      <c r="C162" s="22" t="s">
        <v>126</v>
      </c>
      <c r="D162" s="22"/>
      <c r="E162" s="23">
        <f>E163</f>
        <v>260</v>
      </c>
    </row>
    <row r="163" spans="1:5" ht="82.2" customHeight="1" outlineLevel="7" x14ac:dyDescent="0.25">
      <c r="A163" s="24" t="s">
        <v>30</v>
      </c>
      <c r="B163" s="25" t="s">
        <v>150</v>
      </c>
      <c r="C163" s="25" t="s">
        <v>126</v>
      </c>
      <c r="D163" s="25" t="s">
        <v>31</v>
      </c>
      <c r="E163" s="26">
        <v>260</v>
      </c>
    </row>
    <row r="164" spans="1:5" ht="193.8" customHeight="1" outlineLevel="4" x14ac:dyDescent="0.25">
      <c r="A164" s="35" t="s">
        <v>151</v>
      </c>
      <c r="B164" s="22" t="s">
        <v>152</v>
      </c>
      <c r="C164" s="22"/>
      <c r="D164" s="22"/>
      <c r="E164" s="23">
        <f>E165</f>
        <v>800</v>
      </c>
    </row>
    <row r="165" spans="1:5" ht="182.4" customHeight="1" outlineLevel="5" x14ac:dyDescent="0.25">
      <c r="A165" s="35" t="s">
        <v>153</v>
      </c>
      <c r="B165" s="22" t="s">
        <v>154</v>
      </c>
      <c r="C165" s="22"/>
      <c r="D165" s="22"/>
      <c r="E165" s="23">
        <f>E166</f>
        <v>800</v>
      </c>
    </row>
    <row r="166" spans="1:5" ht="17.399999999999999" outlineLevel="7" x14ac:dyDescent="0.25">
      <c r="A166" s="21" t="s">
        <v>155</v>
      </c>
      <c r="B166" s="22" t="s">
        <v>154</v>
      </c>
      <c r="C166" s="22" t="s">
        <v>156</v>
      </c>
      <c r="D166" s="22"/>
      <c r="E166" s="23">
        <f>E167</f>
        <v>800</v>
      </c>
    </row>
    <row r="167" spans="1:5" ht="70.8" customHeight="1" outlineLevel="7" x14ac:dyDescent="0.25">
      <c r="A167" s="24" t="s">
        <v>30</v>
      </c>
      <c r="B167" s="25" t="s">
        <v>154</v>
      </c>
      <c r="C167" s="25" t="s">
        <v>156</v>
      </c>
      <c r="D167" s="25" t="s">
        <v>31</v>
      </c>
      <c r="E167" s="26">
        <v>800</v>
      </c>
    </row>
    <row r="168" spans="1:5" ht="178.8" customHeight="1" outlineLevel="4" x14ac:dyDescent="0.25">
      <c r="A168" s="35" t="s">
        <v>157</v>
      </c>
      <c r="B168" s="22" t="s">
        <v>158</v>
      </c>
      <c r="C168" s="22"/>
      <c r="D168" s="22"/>
      <c r="E168" s="23">
        <f>E169+E172</f>
        <v>910.6</v>
      </c>
    </row>
    <row r="169" spans="1:5" ht="180.6" customHeight="1" outlineLevel="5" x14ac:dyDescent="0.25">
      <c r="A169" s="35" t="s">
        <v>159</v>
      </c>
      <c r="B169" s="22" t="s">
        <v>160</v>
      </c>
      <c r="C169" s="22"/>
      <c r="D169" s="22"/>
      <c r="E169" s="23">
        <f>E170</f>
        <v>386</v>
      </c>
    </row>
    <row r="170" spans="1:5" ht="17.399999999999999" outlineLevel="7" x14ac:dyDescent="0.25">
      <c r="A170" s="21" t="s">
        <v>161</v>
      </c>
      <c r="B170" s="22" t="s">
        <v>160</v>
      </c>
      <c r="C170" s="22" t="s">
        <v>162</v>
      </c>
      <c r="D170" s="22"/>
      <c r="E170" s="23">
        <f>E171</f>
        <v>386</v>
      </c>
    </row>
    <row r="171" spans="1:5" ht="75.599999999999994" customHeight="1" outlineLevel="7" x14ac:dyDescent="0.25">
      <c r="A171" s="24" t="s">
        <v>30</v>
      </c>
      <c r="B171" s="25" t="s">
        <v>160</v>
      </c>
      <c r="C171" s="25" t="s">
        <v>162</v>
      </c>
      <c r="D171" s="25" t="s">
        <v>31</v>
      </c>
      <c r="E171" s="26">
        <v>386</v>
      </c>
    </row>
    <row r="172" spans="1:5" ht="192" customHeight="1" outlineLevel="5" x14ac:dyDescent="0.25">
      <c r="A172" s="35" t="s">
        <v>163</v>
      </c>
      <c r="B172" s="22" t="s">
        <v>164</v>
      </c>
      <c r="C172" s="22"/>
      <c r="D172" s="22"/>
      <c r="E172" s="23">
        <f>E173</f>
        <v>524.6</v>
      </c>
    </row>
    <row r="173" spans="1:5" ht="17.399999999999999" outlineLevel="7" x14ac:dyDescent="0.25">
      <c r="A173" s="21" t="s">
        <v>161</v>
      </c>
      <c r="B173" s="22" t="s">
        <v>164</v>
      </c>
      <c r="C173" s="22" t="s">
        <v>162</v>
      </c>
      <c r="D173" s="22"/>
      <c r="E173" s="23">
        <f>E174+E175</f>
        <v>524.6</v>
      </c>
    </row>
    <row r="174" spans="1:5" ht="18" outlineLevel="7" x14ac:dyDescent="0.25">
      <c r="A174" s="24" t="s">
        <v>165</v>
      </c>
      <c r="B174" s="25" t="s">
        <v>164</v>
      </c>
      <c r="C174" s="25" t="s">
        <v>162</v>
      </c>
      <c r="D174" s="25" t="s">
        <v>166</v>
      </c>
      <c r="E174" s="26">
        <v>403.7</v>
      </c>
    </row>
    <row r="175" spans="1:5" ht="103.8" customHeight="1" outlineLevel="7" x14ac:dyDescent="0.25">
      <c r="A175" s="24" t="s">
        <v>167</v>
      </c>
      <c r="B175" s="25" t="s">
        <v>164</v>
      </c>
      <c r="C175" s="25" t="s">
        <v>162</v>
      </c>
      <c r="D175" s="25" t="s">
        <v>168</v>
      </c>
      <c r="E175" s="26">
        <v>120.9</v>
      </c>
    </row>
    <row r="176" spans="1:5" ht="17.399999999999999" outlineLevel="1" x14ac:dyDescent="0.25">
      <c r="A176" s="21"/>
      <c r="B176" s="22" t="s">
        <v>169</v>
      </c>
      <c r="C176" s="22"/>
      <c r="D176" s="22"/>
      <c r="E176" s="23">
        <f>E177</f>
        <v>1365</v>
      </c>
    </row>
    <row r="177" spans="1:5" ht="17.399999999999999" outlineLevel="7" x14ac:dyDescent="0.25">
      <c r="A177" s="21" t="s">
        <v>125</v>
      </c>
      <c r="B177" s="22" t="s">
        <v>169</v>
      </c>
      <c r="C177" s="22" t="s">
        <v>126</v>
      </c>
      <c r="D177" s="22"/>
      <c r="E177" s="23">
        <f>E178</f>
        <v>1365</v>
      </c>
    </row>
    <row r="178" spans="1:5" ht="79.2" customHeight="1" outlineLevel="7" x14ac:dyDescent="0.25">
      <c r="A178" s="24" t="s">
        <v>30</v>
      </c>
      <c r="B178" s="25" t="s">
        <v>169</v>
      </c>
      <c r="C178" s="25" t="s">
        <v>126</v>
      </c>
      <c r="D178" s="25" t="s">
        <v>31</v>
      </c>
      <c r="E178" s="26">
        <v>1365</v>
      </c>
    </row>
    <row r="179" spans="1:5" ht="17.399999999999999" outlineLevel="1" x14ac:dyDescent="0.25">
      <c r="A179" s="21"/>
      <c r="B179" s="22" t="s">
        <v>170</v>
      </c>
      <c r="C179" s="22"/>
      <c r="D179" s="22"/>
      <c r="E179" s="23">
        <f>E180</f>
        <v>1450</v>
      </c>
    </row>
    <row r="180" spans="1:5" ht="17.399999999999999" outlineLevel="7" x14ac:dyDescent="0.25">
      <c r="A180" s="21" t="s">
        <v>125</v>
      </c>
      <c r="B180" s="22" t="s">
        <v>170</v>
      </c>
      <c r="C180" s="22" t="s">
        <v>126</v>
      </c>
      <c r="D180" s="22"/>
      <c r="E180" s="23">
        <f>E181</f>
        <v>1450</v>
      </c>
    </row>
    <row r="181" spans="1:5" ht="54" outlineLevel="7" x14ac:dyDescent="0.25">
      <c r="A181" s="24" t="s">
        <v>30</v>
      </c>
      <c r="B181" s="25" t="s">
        <v>170</v>
      </c>
      <c r="C181" s="25" t="s">
        <v>126</v>
      </c>
      <c r="D181" s="25" t="s">
        <v>31</v>
      </c>
      <c r="E181" s="26">
        <v>1450</v>
      </c>
    </row>
    <row r="182" spans="1:5" ht="19.8" customHeight="1" x14ac:dyDescent="0.25">
      <c r="A182" s="18" t="s">
        <v>171</v>
      </c>
      <c r="B182" s="18"/>
      <c r="C182" s="18"/>
      <c r="D182" s="18"/>
      <c r="E182" s="19">
        <f>E183</f>
        <v>21384.2</v>
      </c>
    </row>
    <row r="183" spans="1:5" ht="37.799999999999997" customHeight="1" outlineLevel="1" x14ac:dyDescent="0.25">
      <c r="A183" s="38" t="s">
        <v>75</v>
      </c>
      <c r="B183" s="22" t="s">
        <v>76</v>
      </c>
      <c r="C183" s="22"/>
      <c r="D183" s="22"/>
      <c r="E183" s="23">
        <f>E184</f>
        <v>21384.2</v>
      </c>
    </row>
    <row r="184" spans="1:5" ht="85.2" customHeight="1" outlineLevel="2" x14ac:dyDescent="0.25">
      <c r="A184" s="21" t="s">
        <v>77</v>
      </c>
      <c r="B184" s="22" t="s">
        <v>78</v>
      </c>
      <c r="C184" s="22"/>
      <c r="D184" s="22"/>
      <c r="E184" s="23">
        <f>E185</f>
        <v>21384.2</v>
      </c>
    </row>
    <row r="185" spans="1:5" ht="103.8" customHeight="1" outlineLevel="3" x14ac:dyDescent="0.25">
      <c r="A185" s="21" t="s">
        <v>79</v>
      </c>
      <c r="B185" s="22" t="s">
        <v>80</v>
      </c>
      <c r="C185" s="22"/>
      <c r="D185" s="22"/>
      <c r="E185" s="23">
        <f>E186+E205</f>
        <v>21384.2</v>
      </c>
    </row>
    <row r="186" spans="1:5" ht="194.4" customHeight="1" outlineLevel="4" x14ac:dyDescent="0.25">
      <c r="A186" s="35" t="s">
        <v>151</v>
      </c>
      <c r="B186" s="22" t="s">
        <v>152</v>
      </c>
      <c r="C186" s="22"/>
      <c r="D186" s="22"/>
      <c r="E186" s="23">
        <f>E187+E195+E201</f>
        <v>19384.2</v>
      </c>
    </row>
    <row r="187" spans="1:5" ht="205.2" customHeight="1" outlineLevel="5" x14ac:dyDescent="0.25">
      <c r="A187" s="35" t="s">
        <v>153</v>
      </c>
      <c r="B187" s="22" t="s">
        <v>154</v>
      </c>
      <c r="C187" s="22"/>
      <c r="D187" s="22"/>
      <c r="E187" s="23">
        <f>E188</f>
        <v>15109.2</v>
      </c>
    </row>
    <row r="188" spans="1:5" ht="17.399999999999999" outlineLevel="7" x14ac:dyDescent="0.25">
      <c r="A188" s="21" t="s">
        <v>155</v>
      </c>
      <c r="B188" s="22" t="s">
        <v>154</v>
      </c>
      <c r="C188" s="22" t="s">
        <v>156</v>
      </c>
      <c r="D188" s="22"/>
      <c r="E188" s="23">
        <f>E189+E190+E191+E192+E193+E194</f>
        <v>15109.2</v>
      </c>
    </row>
    <row r="189" spans="1:5" ht="33" customHeight="1" outlineLevel="7" x14ac:dyDescent="0.25">
      <c r="A189" s="24" t="s">
        <v>165</v>
      </c>
      <c r="B189" s="25" t="s">
        <v>154</v>
      </c>
      <c r="C189" s="25" t="s">
        <v>156</v>
      </c>
      <c r="D189" s="25" t="s">
        <v>166</v>
      </c>
      <c r="E189" s="26">
        <v>5775</v>
      </c>
    </row>
    <row r="190" spans="1:5" ht="48.6" customHeight="1" outlineLevel="7" x14ac:dyDescent="0.25">
      <c r="A190" s="24" t="s">
        <v>172</v>
      </c>
      <c r="B190" s="25" t="s">
        <v>154</v>
      </c>
      <c r="C190" s="25" t="s">
        <v>156</v>
      </c>
      <c r="D190" s="25" t="s">
        <v>173</v>
      </c>
      <c r="E190" s="26">
        <v>2</v>
      </c>
    </row>
    <row r="191" spans="1:5" ht="71.400000000000006" customHeight="1" outlineLevel="7" x14ac:dyDescent="0.25">
      <c r="A191" s="24" t="s">
        <v>167</v>
      </c>
      <c r="B191" s="25" t="s">
        <v>154</v>
      </c>
      <c r="C191" s="25" t="s">
        <v>156</v>
      </c>
      <c r="D191" s="25" t="s">
        <v>168</v>
      </c>
      <c r="E191" s="26">
        <v>2074.1999999999998</v>
      </c>
    </row>
    <row r="192" spans="1:5" ht="75" customHeight="1" outlineLevel="7" x14ac:dyDescent="0.25">
      <c r="A192" s="24" t="s">
        <v>28</v>
      </c>
      <c r="B192" s="25" t="s">
        <v>154</v>
      </c>
      <c r="C192" s="25" t="s">
        <v>156</v>
      </c>
      <c r="D192" s="25" t="s">
        <v>29</v>
      </c>
      <c r="E192" s="26">
        <v>200</v>
      </c>
    </row>
    <row r="193" spans="1:5" ht="75" customHeight="1" outlineLevel="7" x14ac:dyDescent="0.25">
      <c r="A193" s="24" t="s">
        <v>30</v>
      </c>
      <c r="B193" s="25" t="s">
        <v>154</v>
      </c>
      <c r="C193" s="25" t="s">
        <v>156</v>
      </c>
      <c r="D193" s="25" t="s">
        <v>31</v>
      </c>
      <c r="E193" s="26">
        <v>7023</v>
      </c>
    </row>
    <row r="194" spans="1:5" ht="42.6" customHeight="1" outlineLevel="7" x14ac:dyDescent="0.25">
      <c r="A194" s="24" t="s">
        <v>32</v>
      </c>
      <c r="B194" s="25" t="s">
        <v>154</v>
      </c>
      <c r="C194" s="25" t="s">
        <v>156</v>
      </c>
      <c r="D194" s="25" t="s">
        <v>33</v>
      </c>
      <c r="E194" s="26">
        <v>35</v>
      </c>
    </row>
    <row r="195" spans="1:5" ht="204" customHeight="1" outlineLevel="5" x14ac:dyDescent="0.25">
      <c r="A195" s="35" t="s">
        <v>174</v>
      </c>
      <c r="B195" s="22" t="s">
        <v>175</v>
      </c>
      <c r="C195" s="22"/>
      <c r="D195" s="22"/>
      <c r="E195" s="23">
        <f>E196</f>
        <v>1975</v>
      </c>
    </row>
    <row r="196" spans="1:5" ht="17.399999999999999" outlineLevel="7" x14ac:dyDescent="0.25">
      <c r="A196" s="21" t="s">
        <v>155</v>
      </c>
      <c r="B196" s="22" t="s">
        <v>175</v>
      </c>
      <c r="C196" s="22" t="s">
        <v>156</v>
      </c>
      <c r="D196" s="22"/>
      <c r="E196" s="23">
        <f>E197+E198+E199+E200</f>
        <v>1975</v>
      </c>
    </row>
    <row r="197" spans="1:5" ht="18" outlineLevel="7" x14ac:dyDescent="0.25">
      <c r="A197" s="24" t="s">
        <v>165</v>
      </c>
      <c r="B197" s="25" t="s">
        <v>175</v>
      </c>
      <c r="C197" s="25" t="s">
        <v>156</v>
      </c>
      <c r="D197" s="25" t="s">
        <v>166</v>
      </c>
      <c r="E197" s="26">
        <v>1200</v>
      </c>
    </row>
    <row r="198" spans="1:5" ht="81" customHeight="1" outlineLevel="7" x14ac:dyDescent="0.25">
      <c r="A198" s="24" t="s">
        <v>167</v>
      </c>
      <c r="B198" s="25" t="s">
        <v>175</v>
      </c>
      <c r="C198" s="25" t="s">
        <v>156</v>
      </c>
      <c r="D198" s="25" t="s">
        <v>168</v>
      </c>
      <c r="E198" s="26">
        <v>400</v>
      </c>
    </row>
    <row r="199" spans="1:5" ht="72" customHeight="1" outlineLevel="7" x14ac:dyDescent="0.25">
      <c r="A199" s="24" t="s">
        <v>28</v>
      </c>
      <c r="B199" s="25" t="s">
        <v>175</v>
      </c>
      <c r="C199" s="25" t="s">
        <v>156</v>
      </c>
      <c r="D199" s="25" t="s">
        <v>29</v>
      </c>
      <c r="E199" s="26">
        <v>15</v>
      </c>
    </row>
    <row r="200" spans="1:5" ht="54" outlineLevel="7" x14ac:dyDescent="0.25">
      <c r="A200" s="24" t="s">
        <v>30</v>
      </c>
      <c r="B200" s="25" t="s">
        <v>175</v>
      </c>
      <c r="C200" s="25" t="s">
        <v>156</v>
      </c>
      <c r="D200" s="25" t="s">
        <v>31</v>
      </c>
      <c r="E200" s="26">
        <v>360</v>
      </c>
    </row>
    <row r="201" spans="1:5" ht="205.8" customHeight="1" outlineLevel="5" x14ac:dyDescent="0.25">
      <c r="A201" s="35" t="s">
        <v>176</v>
      </c>
      <c r="B201" s="22" t="s">
        <v>177</v>
      </c>
      <c r="C201" s="22"/>
      <c r="D201" s="22"/>
      <c r="E201" s="23">
        <f>E202</f>
        <v>2300</v>
      </c>
    </row>
    <row r="202" spans="1:5" ht="17.399999999999999" outlineLevel="7" x14ac:dyDescent="0.25">
      <c r="A202" s="21" t="s">
        <v>155</v>
      </c>
      <c r="B202" s="22" t="s">
        <v>177</v>
      </c>
      <c r="C202" s="22" t="s">
        <v>156</v>
      </c>
      <c r="D202" s="22"/>
      <c r="E202" s="23">
        <f>E203+E204</f>
        <v>2300</v>
      </c>
    </row>
    <row r="203" spans="1:5" ht="18" outlineLevel="7" x14ac:dyDescent="0.25">
      <c r="A203" s="24" t="s">
        <v>165</v>
      </c>
      <c r="B203" s="25" t="s">
        <v>177</v>
      </c>
      <c r="C203" s="25" t="s">
        <v>156</v>
      </c>
      <c r="D203" s="25" t="s">
        <v>166</v>
      </c>
      <c r="E203" s="26">
        <v>1750</v>
      </c>
    </row>
    <row r="204" spans="1:5" ht="83.4" customHeight="1" outlineLevel="7" x14ac:dyDescent="0.25">
      <c r="A204" s="24" t="s">
        <v>167</v>
      </c>
      <c r="B204" s="25" t="s">
        <v>177</v>
      </c>
      <c r="C204" s="25" t="s">
        <v>156</v>
      </c>
      <c r="D204" s="25" t="s">
        <v>168</v>
      </c>
      <c r="E204" s="26">
        <v>550</v>
      </c>
    </row>
    <row r="205" spans="1:5" ht="155.4" customHeight="1" outlineLevel="4" x14ac:dyDescent="0.25">
      <c r="A205" s="35" t="s">
        <v>157</v>
      </c>
      <c r="B205" s="22" t="s">
        <v>158</v>
      </c>
      <c r="C205" s="22"/>
      <c r="D205" s="22"/>
      <c r="E205" s="23">
        <f>E206</f>
        <v>2000</v>
      </c>
    </row>
    <row r="206" spans="1:5" ht="196.8" customHeight="1" outlineLevel="5" x14ac:dyDescent="0.25">
      <c r="A206" s="35" t="s">
        <v>178</v>
      </c>
      <c r="B206" s="22" t="s">
        <v>179</v>
      </c>
      <c r="C206" s="22"/>
      <c r="D206" s="22"/>
      <c r="E206" s="23">
        <f>E207</f>
        <v>2000</v>
      </c>
    </row>
    <row r="207" spans="1:5" ht="17.399999999999999" outlineLevel="7" x14ac:dyDescent="0.25">
      <c r="A207" s="21" t="s">
        <v>180</v>
      </c>
      <c r="B207" s="22" t="s">
        <v>179</v>
      </c>
      <c r="C207" s="22" t="s">
        <v>181</v>
      </c>
      <c r="D207" s="22"/>
      <c r="E207" s="23">
        <f>E208</f>
        <v>2000</v>
      </c>
    </row>
    <row r="208" spans="1:5" ht="54" outlineLevel="7" x14ac:dyDescent="0.25">
      <c r="A208" s="24" t="s">
        <v>30</v>
      </c>
      <c r="B208" s="25" t="s">
        <v>179</v>
      </c>
      <c r="C208" s="25" t="s">
        <v>181</v>
      </c>
      <c r="D208" s="25" t="s">
        <v>31</v>
      </c>
      <c r="E208" s="26">
        <v>2000</v>
      </c>
    </row>
    <row r="214" ht="27" customHeight="1" x14ac:dyDescent="0.25"/>
  </sheetData>
  <mergeCells count="6">
    <mergeCell ref="A1:E5"/>
    <mergeCell ref="A12:E12"/>
    <mergeCell ref="A6:G6"/>
    <mergeCell ref="A7:F7"/>
    <mergeCell ref="A8:F8"/>
    <mergeCell ref="A9:F9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Капустина Ирина Станиславовна</dc:creator>
  <dc:description>POI HSSF rep:2.41.2.85</dc:description>
  <cp:lastModifiedBy>Наталья Борисовна</cp:lastModifiedBy>
  <cp:lastPrinted>2017-07-04T11:18:38Z</cp:lastPrinted>
  <dcterms:created xsi:type="dcterms:W3CDTF">2017-04-03T07:00:08Z</dcterms:created>
  <dcterms:modified xsi:type="dcterms:W3CDTF">2017-07-19T13:43:19Z</dcterms:modified>
</cp:coreProperties>
</file>